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earch\Research\"/>
    </mc:Choice>
  </mc:AlternateContent>
  <bookViews>
    <workbookView xWindow="0" yWindow="0" windowWidth="21570" windowHeight="8145" tabRatio="845" activeTab="1"/>
  </bookViews>
  <sheets>
    <sheet name="Sheet1" sheetId="3" r:id="rId1"/>
    <sheet name="O" sheetId="6" r:id="rId2"/>
    <sheet name="D" sheetId="7" r:id="rId3"/>
    <sheet name="P" sheetId="8" r:id="rId4"/>
    <sheet name="A" sheetId="9" r:id="rId5"/>
    <sheet name="per KK" sheetId="10" r:id="rId6"/>
    <sheet name="KK (A)" sheetId="12" r:id="rId7"/>
    <sheet name="KK (P)" sheetId="15" r:id="rId8"/>
    <sheet name="KK (D)" sheetId="16" r:id="rId9"/>
    <sheet name="KK (O)" sheetId="17" r:id="rId10"/>
  </sheets>
  <definedNames>
    <definedName name="_xlnm._FilterDatabase" localSheetId="4" hidden="1">A!$B$1:$E$1</definedName>
    <definedName name="_xlnm._FilterDatabase" localSheetId="6" hidden="1">'KK (A)'!$A$8:$J$149</definedName>
    <definedName name="_xlnm._FilterDatabase" localSheetId="8" hidden="1">'KK (D)'!$A$8:$J$149</definedName>
    <definedName name="_xlnm._FilterDatabase" localSheetId="9" hidden="1">'KK (O)'!$A$8:$J$149</definedName>
    <definedName name="_xlnm._FilterDatabase" localSheetId="7" hidden="1">'KK (P)'!$A$8:$J$149</definedName>
    <definedName name="_xlnm._FilterDatabase" localSheetId="3" hidden="1">P!$A$1:$I$1</definedName>
    <definedName name="_xlnm._FilterDatabase" localSheetId="5" hidden="1">'per KK'!$A$2:$G$143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7" l="1"/>
  <c r="S8" i="7" l="1"/>
  <c r="S7" i="7"/>
  <c r="T6" i="7"/>
  <c r="S6" i="7"/>
  <c r="U2" i="7" l="1"/>
  <c r="T1" i="7"/>
  <c r="T4" i="7"/>
  <c r="D149" i="17"/>
  <c r="C149" i="17"/>
  <c r="A149" i="17"/>
  <c r="D148" i="17"/>
  <c r="C148" i="17"/>
  <c r="A148" i="17"/>
  <c r="D147" i="17"/>
  <c r="C147" i="17"/>
  <c r="A147" i="17"/>
  <c r="D146" i="17"/>
  <c r="C146" i="17"/>
  <c r="A146" i="17"/>
  <c r="D145" i="17"/>
  <c r="C145" i="17"/>
  <c r="A145" i="17"/>
  <c r="D144" i="17"/>
  <c r="C144" i="17"/>
  <c r="A144" i="17"/>
  <c r="D143" i="17"/>
  <c r="C143" i="17"/>
  <c r="A143" i="17"/>
  <c r="D142" i="17"/>
  <c r="C142" i="17"/>
  <c r="A142" i="17"/>
  <c r="D141" i="17"/>
  <c r="C141" i="17"/>
  <c r="A141" i="17"/>
  <c r="D140" i="17"/>
  <c r="C140" i="17"/>
  <c r="A140" i="17"/>
  <c r="D139" i="17"/>
  <c r="C139" i="17"/>
  <c r="A139" i="17"/>
  <c r="D138" i="17"/>
  <c r="C138" i="17"/>
  <c r="A138" i="17"/>
  <c r="D137" i="17"/>
  <c r="C137" i="17"/>
  <c r="A137" i="17"/>
  <c r="D136" i="17"/>
  <c r="C136" i="17"/>
  <c r="A136" i="17"/>
  <c r="D135" i="17"/>
  <c r="C135" i="17"/>
  <c r="A135" i="17"/>
  <c r="D134" i="17"/>
  <c r="C134" i="17"/>
  <c r="A134" i="17"/>
  <c r="D133" i="17"/>
  <c r="C133" i="17"/>
  <c r="A133" i="17"/>
  <c r="D132" i="17"/>
  <c r="C132" i="17"/>
  <c r="A132" i="17"/>
  <c r="D131" i="17"/>
  <c r="C131" i="17"/>
  <c r="A131" i="17"/>
  <c r="D130" i="17"/>
  <c r="C130" i="17"/>
  <c r="A130" i="17"/>
  <c r="D129" i="17"/>
  <c r="C129" i="17"/>
  <c r="A129" i="17"/>
  <c r="D128" i="17"/>
  <c r="C128" i="17"/>
  <c r="A128" i="17"/>
  <c r="D127" i="17"/>
  <c r="C127" i="17"/>
  <c r="A127" i="17"/>
  <c r="D126" i="17"/>
  <c r="C126" i="17"/>
  <c r="A126" i="17"/>
  <c r="D125" i="17"/>
  <c r="C125" i="17"/>
  <c r="A125" i="17"/>
  <c r="D124" i="17"/>
  <c r="C124" i="17"/>
  <c r="A124" i="17"/>
  <c r="D123" i="17"/>
  <c r="C123" i="17"/>
  <c r="A123" i="17"/>
  <c r="D122" i="17"/>
  <c r="C122" i="17"/>
  <c r="A122" i="17"/>
  <c r="D121" i="17"/>
  <c r="C121" i="17"/>
  <c r="A121" i="17"/>
  <c r="D120" i="17"/>
  <c r="C120" i="17"/>
  <c r="A120" i="17"/>
  <c r="D119" i="17"/>
  <c r="C119" i="17"/>
  <c r="A119" i="17"/>
  <c r="D118" i="17"/>
  <c r="C118" i="17"/>
  <c r="A118" i="17"/>
  <c r="D117" i="17"/>
  <c r="C117" i="17"/>
  <c r="A117" i="17"/>
  <c r="D116" i="17"/>
  <c r="C116" i="17"/>
  <c r="A116" i="17"/>
  <c r="D115" i="17"/>
  <c r="C115" i="17"/>
  <c r="A115" i="17"/>
  <c r="D114" i="17"/>
  <c r="C114" i="17"/>
  <c r="A114" i="17"/>
  <c r="D113" i="17"/>
  <c r="C113" i="17"/>
  <c r="A113" i="17"/>
  <c r="D112" i="17"/>
  <c r="C112" i="17"/>
  <c r="A112" i="17"/>
  <c r="D111" i="17"/>
  <c r="C111" i="17"/>
  <c r="A111" i="17"/>
  <c r="D110" i="17"/>
  <c r="C110" i="17"/>
  <c r="A110" i="17"/>
  <c r="D109" i="17"/>
  <c r="C109" i="17"/>
  <c r="A109" i="17"/>
  <c r="D108" i="17"/>
  <c r="C108" i="17"/>
  <c r="A108" i="17"/>
  <c r="D107" i="17"/>
  <c r="C107" i="17"/>
  <c r="A107" i="17"/>
  <c r="D106" i="17"/>
  <c r="C106" i="17"/>
  <c r="A106" i="17"/>
  <c r="D105" i="17"/>
  <c r="C105" i="17"/>
  <c r="A105" i="17"/>
  <c r="D104" i="17"/>
  <c r="C104" i="17"/>
  <c r="A104" i="17"/>
  <c r="D103" i="17"/>
  <c r="C103" i="17"/>
  <c r="A103" i="17"/>
  <c r="D102" i="17"/>
  <c r="C102" i="17"/>
  <c r="A102" i="17"/>
  <c r="D101" i="17"/>
  <c r="C101" i="17"/>
  <c r="A101" i="17"/>
  <c r="D100" i="17"/>
  <c r="C100" i="17"/>
  <c r="A100" i="17"/>
  <c r="D99" i="17"/>
  <c r="C99" i="17"/>
  <c r="A99" i="17"/>
  <c r="D98" i="17"/>
  <c r="C98" i="17"/>
  <c r="A98" i="17"/>
  <c r="D97" i="17"/>
  <c r="C97" i="17"/>
  <c r="A97" i="17"/>
  <c r="D96" i="17"/>
  <c r="C96" i="17"/>
  <c r="A96" i="17"/>
  <c r="D95" i="17"/>
  <c r="C95" i="17"/>
  <c r="A95" i="17"/>
  <c r="D94" i="17"/>
  <c r="C94" i="17"/>
  <c r="A94" i="17"/>
  <c r="D93" i="17"/>
  <c r="C93" i="17"/>
  <c r="A93" i="17"/>
  <c r="D92" i="17"/>
  <c r="C92" i="17"/>
  <c r="A92" i="17"/>
  <c r="D91" i="17"/>
  <c r="C91" i="17"/>
  <c r="A91" i="17"/>
  <c r="D90" i="17"/>
  <c r="C90" i="17"/>
  <c r="A90" i="17"/>
  <c r="D89" i="17"/>
  <c r="C89" i="17"/>
  <c r="A89" i="17"/>
  <c r="D88" i="17"/>
  <c r="C88" i="17"/>
  <c r="A88" i="17"/>
  <c r="D87" i="17"/>
  <c r="C87" i="17"/>
  <c r="A87" i="17"/>
  <c r="D86" i="17"/>
  <c r="C86" i="17"/>
  <c r="A86" i="17"/>
  <c r="D85" i="17"/>
  <c r="C85" i="17"/>
  <c r="A85" i="17"/>
  <c r="D84" i="17"/>
  <c r="C84" i="17"/>
  <c r="A84" i="17"/>
  <c r="D83" i="17"/>
  <c r="C83" i="17"/>
  <c r="A83" i="17"/>
  <c r="D82" i="17"/>
  <c r="C82" i="17"/>
  <c r="A82" i="17"/>
  <c r="D81" i="17"/>
  <c r="C81" i="17"/>
  <c r="A81" i="17"/>
  <c r="D80" i="17"/>
  <c r="C80" i="17"/>
  <c r="A80" i="17"/>
  <c r="D79" i="17"/>
  <c r="C79" i="17"/>
  <c r="A79" i="17"/>
  <c r="D78" i="17"/>
  <c r="C78" i="17"/>
  <c r="A78" i="17"/>
  <c r="D77" i="17"/>
  <c r="C77" i="17"/>
  <c r="A77" i="17"/>
  <c r="D76" i="17"/>
  <c r="C76" i="17"/>
  <c r="A76" i="17"/>
  <c r="D75" i="17"/>
  <c r="C75" i="17"/>
  <c r="A75" i="17"/>
  <c r="D74" i="17"/>
  <c r="C74" i="17"/>
  <c r="A74" i="17"/>
  <c r="D73" i="17"/>
  <c r="C73" i="17"/>
  <c r="A73" i="17"/>
  <c r="D72" i="17"/>
  <c r="C72" i="17"/>
  <c r="A72" i="17"/>
  <c r="D71" i="17"/>
  <c r="C71" i="17"/>
  <c r="A71" i="17"/>
  <c r="D70" i="17"/>
  <c r="C70" i="17"/>
  <c r="A70" i="17"/>
  <c r="D69" i="17"/>
  <c r="C69" i="17"/>
  <c r="A69" i="17"/>
  <c r="D68" i="17"/>
  <c r="C68" i="17"/>
  <c r="A68" i="17"/>
  <c r="D67" i="17"/>
  <c r="C67" i="17"/>
  <c r="A67" i="17"/>
  <c r="D66" i="17"/>
  <c r="C66" i="17"/>
  <c r="A66" i="17"/>
  <c r="D65" i="17"/>
  <c r="C65" i="17"/>
  <c r="A65" i="17"/>
  <c r="D64" i="17"/>
  <c r="C64" i="17"/>
  <c r="A64" i="17"/>
  <c r="D63" i="17"/>
  <c r="C63" i="17"/>
  <c r="A63" i="17"/>
  <c r="D62" i="17"/>
  <c r="C62" i="17"/>
  <c r="A62" i="17"/>
  <c r="D61" i="17"/>
  <c r="C61" i="17"/>
  <c r="A61" i="17"/>
  <c r="D60" i="17"/>
  <c r="C60" i="17"/>
  <c r="A60" i="17"/>
  <c r="D59" i="17"/>
  <c r="C59" i="17"/>
  <c r="A59" i="17"/>
  <c r="D58" i="17"/>
  <c r="C58" i="17"/>
  <c r="A58" i="17"/>
  <c r="D57" i="17"/>
  <c r="C57" i="17"/>
  <c r="A57" i="17"/>
  <c r="D56" i="17"/>
  <c r="C56" i="17"/>
  <c r="A56" i="17"/>
  <c r="D55" i="17"/>
  <c r="C55" i="17"/>
  <c r="A55" i="17"/>
  <c r="D54" i="17"/>
  <c r="C54" i="17"/>
  <c r="A54" i="17"/>
  <c r="D53" i="17"/>
  <c r="C53" i="17"/>
  <c r="A53" i="17"/>
  <c r="D52" i="17"/>
  <c r="C52" i="17"/>
  <c r="A52" i="17"/>
  <c r="D51" i="17"/>
  <c r="C51" i="17"/>
  <c r="A51" i="17"/>
  <c r="D50" i="17"/>
  <c r="C50" i="17"/>
  <c r="A50" i="17"/>
  <c r="D49" i="17"/>
  <c r="C49" i="17"/>
  <c r="A49" i="17"/>
  <c r="D48" i="17"/>
  <c r="C48" i="17"/>
  <c r="A48" i="17"/>
  <c r="D47" i="17"/>
  <c r="C47" i="17"/>
  <c r="A47" i="17"/>
  <c r="D46" i="17"/>
  <c r="C46" i="17"/>
  <c r="A46" i="17"/>
  <c r="D45" i="17"/>
  <c r="C45" i="17"/>
  <c r="A45" i="17"/>
  <c r="D44" i="17"/>
  <c r="C44" i="17"/>
  <c r="A44" i="17"/>
  <c r="D43" i="17"/>
  <c r="C43" i="17"/>
  <c r="A43" i="17"/>
  <c r="D42" i="17"/>
  <c r="C42" i="17"/>
  <c r="A42" i="17"/>
  <c r="D41" i="17"/>
  <c r="C41" i="17"/>
  <c r="A41" i="17"/>
  <c r="D40" i="17"/>
  <c r="C40" i="17"/>
  <c r="A40" i="17"/>
  <c r="D39" i="17"/>
  <c r="C39" i="17"/>
  <c r="A39" i="17"/>
  <c r="D38" i="17"/>
  <c r="C38" i="17"/>
  <c r="A38" i="17"/>
  <c r="D37" i="17"/>
  <c r="C37" i="17"/>
  <c r="A37" i="17"/>
  <c r="D36" i="17"/>
  <c r="C36" i="17"/>
  <c r="A36" i="17"/>
  <c r="D35" i="17"/>
  <c r="C35" i="17"/>
  <c r="A35" i="17"/>
  <c r="D34" i="17"/>
  <c r="C34" i="17"/>
  <c r="A34" i="17"/>
  <c r="D33" i="17"/>
  <c r="C33" i="17"/>
  <c r="A33" i="17"/>
  <c r="D32" i="17"/>
  <c r="C32" i="17"/>
  <c r="A32" i="17"/>
  <c r="D31" i="17"/>
  <c r="C31" i="17"/>
  <c r="A31" i="17"/>
  <c r="D30" i="17"/>
  <c r="C30" i="17"/>
  <c r="A30" i="17"/>
  <c r="D29" i="17"/>
  <c r="C29" i="17"/>
  <c r="A29" i="17"/>
  <c r="D28" i="17"/>
  <c r="C28" i="17"/>
  <c r="A28" i="17"/>
  <c r="D27" i="17"/>
  <c r="C27" i="17"/>
  <c r="A27" i="17"/>
  <c r="D26" i="17"/>
  <c r="C26" i="17"/>
  <c r="A26" i="17"/>
  <c r="D25" i="17"/>
  <c r="C25" i="17"/>
  <c r="A25" i="17"/>
  <c r="D24" i="17"/>
  <c r="C24" i="17"/>
  <c r="A24" i="17"/>
  <c r="D23" i="17"/>
  <c r="C23" i="17"/>
  <c r="A23" i="17"/>
  <c r="D22" i="17"/>
  <c r="C22" i="17"/>
  <c r="A22" i="17"/>
  <c r="D21" i="17"/>
  <c r="C21" i="17"/>
  <c r="A21" i="17"/>
  <c r="D20" i="17"/>
  <c r="C20" i="17"/>
  <c r="A20" i="17"/>
  <c r="D19" i="17"/>
  <c r="C19" i="17"/>
  <c r="A19" i="17"/>
  <c r="D18" i="17"/>
  <c r="C18" i="17"/>
  <c r="A18" i="17"/>
  <c r="D17" i="17"/>
  <c r="C17" i="17"/>
  <c r="A17" i="17"/>
  <c r="D16" i="17"/>
  <c r="C16" i="17"/>
  <c r="A16" i="17"/>
  <c r="D15" i="17"/>
  <c r="C15" i="17"/>
  <c r="A15" i="17"/>
  <c r="D14" i="17"/>
  <c r="C14" i="17"/>
  <c r="A14" i="17"/>
  <c r="D13" i="17"/>
  <c r="C13" i="17"/>
  <c r="A13" i="17"/>
  <c r="D12" i="17"/>
  <c r="C12" i="17"/>
  <c r="A12" i="17"/>
  <c r="D11" i="17"/>
  <c r="C11" i="17"/>
  <c r="A11" i="17"/>
  <c r="D10" i="17"/>
  <c r="C10" i="17"/>
  <c r="A10" i="17"/>
  <c r="D9" i="17"/>
  <c r="C9" i="17"/>
  <c r="A9" i="17"/>
  <c r="D149" i="16"/>
  <c r="C149" i="16"/>
  <c r="A149" i="16"/>
  <c r="D148" i="16"/>
  <c r="C148" i="16"/>
  <c r="A148" i="16"/>
  <c r="D147" i="16"/>
  <c r="C147" i="16"/>
  <c r="A147" i="16"/>
  <c r="D146" i="16"/>
  <c r="C146" i="16"/>
  <c r="A146" i="16"/>
  <c r="D145" i="16"/>
  <c r="C145" i="16"/>
  <c r="A145" i="16"/>
  <c r="D144" i="16"/>
  <c r="C144" i="16"/>
  <c r="A144" i="16"/>
  <c r="D143" i="16"/>
  <c r="C143" i="16"/>
  <c r="A143" i="16"/>
  <c r="D142" i="16"/>
  <c r="C142" i="16"/>
  <c r="A142" i="16"/>
  <c r="D141" i="16"/>
  <c r="C141" i="16"/>
  <c r="A141" i="16"/>
  <c r="D140" i="16"/>
  <c r="C140" i="16"/>
  <c r="A140" i="16"/>
  <c r="D139" i="16"/>
  <c r="C139" i="16"/>
  <c r="A139" i="16"/>
  <c r="D138" i="16"/>
  <c r="C138" i="16"/>
  <c r="A138" i="16"/>
  <c r="D137" i="16"/>
  <c r="C137" i="16"/>
  <c r="A137" i="16"/>
  <c r="D136" i="16"/>
  <c r="C136" i="16"/>
  <c r="A136" i="16"/>
  <c r="D135" i="16"/>
  <c r="C135" i="16"/>
  <c r="A135" i="16"/>
  <c r="D134" i="16"/>
  <c r="C134" i="16"/>
  <c r="A134" i="16"/>
  <c r="D133" i="16"/>
  <c r="C133" i="16"/>
  <c r="A133" i="16"/>
  <c r="D132" i="16"/>
  <c r="C132" i="16"/>
  <c r="A132" i="16"/>
  <c r="D131" i="16"/>
  <c r="C131" i="16"/>
  <c r="A131" i="16"/>
  <c r="D130" i="16"/>
  <c r="C130" i="16"/>
  <c r="A130" i="16"/>
  <c r="D129" i="16"/>
  <c r="C129" i="16"/>
  <c r="A129" i="16"/>
  <c r="D128" i="16"/>
  <c r="C128" i="16"/>
  <c r="A128" i="16"/>
  <c r="D127" i="16"/>
  <c r="C127" i="16"/>
  <c r="A127" i="16"/>
  <c r="D126" i="16"/>
  <c r="C126" i="16"/>
  <c r="A126" i="16"/>
  <c r="D125" i="16"/>
  <c r="C125" i="16"/>
  <c r="A125" i="16"/>
  <c r="D124" i="16"/>
  <c r="C124" i="16"/>
  <c r="A124" i="16"/>
  <c r="D123" i="16"/>
  <c r="C123" i="16"/>
  <c r="A123" i="16"/>
  <c r="D122" i="16"/>
  <c r="C122" i="16"/>
  <c r="A122" i="16"/>
  <c r="D121" i="16"/>
  <c r="C121" i="16"/>
  <c r="A121" i="16"/>
  <c r="D120" i="16"/>
  <c r="C120" i="16"/>
  <c r="A120" i="16"/>
  <c r="D119" i="16"/>
  <c r="C119" i="16"/>
  <c r="A119" i="16"/>
  <c r="D118" i="16"/>
  <c r="C118" i="16"/>
  <c r="A118" i="16"/>
  <c r="D117" i="16"/>
  <c r="C117" i="16"/>
  <c r="A117" i="16"/>
  <c r="D116" i="16"/>
  <c r="C116" i="16"/>
  <c r="A116" i="16"/>
  <c r="D115" i="16"/>
  <c r="C115" i="16"/>
  <c r="A115" i="16"/>
  <c r="D114" i="16"/>
  <c r="C114" i="16"/>
  <c r="A114" i="16"/>
  <c r="D113" i="16"/>
  <c r="C113" i="16"/>
  <c r="A113" i="16"/>
  <c r="D112" i="16"/>
  <c r="C112" i="16"/>
  <c r="A112" i="16"/>
  <c r="D111" i="16"/>
  <c r="C111" i="16"/>
  <c r="A111" i="16"/>
  <c r="D110" i="16"/>
  <c r="C110" i="16"/>
  <c r="A110" i="16"/>
  <c r="D109" i="16"/>
  <c r="C109" i="16"/>
  <c r="A109" i="16"/>
  <c r="D108" i="16"/>
  <c r="C108" i="16"/>
  <c r="A108" i="16"/>
  <c r="D107" i="16"/>
  <c r="C107" i="16"/>
  <c r="A107" i="16"/>
  <c r="D106" i="16"/>
  <c r="C106" i="16"/>
  <c r="A106" i="16"/>
  <c r="D105" i="16"/>
  <c r="C105" i="16"/>
  <c r="A105" i="16"/>
  <c r="D104" i="16"/>
  <c r="C104" i="16"/>
  <c r="A104" i="16"/>
  <c r="D103" i="16"/>
  <c r="C103" i="16"/>
  <c r="A103" i="16"/>
  <c r="D102" i="16"/>
  <c r="C102" i="16"/>
  <c r="A102" i="16"/>
  <c r="D101" i="16"/>
  <c r="C101" i="16"/>
  <c r="A101" i="16"/>
  <c r="D100" i="16"/>
  <c r="C100" i="16"/>
  <c r="A100" i="16"/>
  <c r="D99" i="16"/>
  <c r="C99" i="16"/>
  <c r="A99" i="16"/>
  <c r="D98" i="16"/>
  <c r="C98" i="16"/>
  <c r="A98" i="16"/>
  <c r="D97" i="16"/>
  <c r="C97" i="16"/>
  <c r="A97" i="16"/>
  <c r="D96" i="16"/>
  <c r="C96" i="16"/>
  <c r="A96" i="16"/>
  <c r="D95" i="16"/>
  <c r="C95" i="16"/>
  <c r="A95" i="16"/>
  <c r="D94" i="16"/>
  <c r="C94" i="16"/>
  <c r="A94" i="16"/>
  <c r="D93" i="16"/>
  <c r="C93" i="16"/>
  <c r="A93" i="16"/>
  <c r="D92" i="16"/>
  <c r="C92" i="16"/>
  <c r="A92" i="16"/>
  <c r="D91" i="16"/>
  <c r="C91" i="16"/>
  <c r="A91" i="16"/>
  <c r="D90" i="16"/>
  <c r="C90" i="16"/>
  <c r="A90" i="16"/>
  <c r="D89" i="16"/>
  <c r="C89" i="16"/>
  <c r="A89" i="16"/>
  <c r="D88" i="16"/>
  <c r="C88" i="16"/>
  <c r="A88" i="16"/>
  <c r="D87" i="16"/>
  <c r="C87" i="16"/>
  <c r="A87" i="16"/>
  <c r="D86" i="16"/>
  <c r="C86" i="16"/>
  <c r="A86" i="16"/>
  <c r="D85" i="16"/>
  <c r="C85" i="16"/>
  <c r="A85" i="16"/>
  <c r="D84" i="16"/>
  <c r="C84" i="16"/>
  <c r="A84" i="16"/>
  <c r="D83" i="16"/>
  <c r="C83" i="16"/>
  <c r="A83" i="16"/>
  <c r="D82" i="16"/>
  <c r="C82" i="16"/>
  <c r="A82" i="16"/>
  <c r="D81" i="16"/>
  <c r="C81" i="16"/>
  <c r="A81" i="16"/>
  <c r="D80" i="16"/>
  <c r="C80" i="16"/>
  <c r="A80" i="16"/>
  <c r="D79" i="16"/>
  <c r="C79" i="16"/>
  <c r="A79" i="16"/>
  <c r="D78" i="16"/>
  <c r="C78" i="16"/>
  <c r="A78" i="16"/>
  <c r="D77" i="16"/>
  <c r="C77" i="16"/>
  <c r="A77" i="16"/>
  <c r="D76" i="16"/>
  <c r="C76" i="16"/>
  <c r="A76" i="16"/>
  <c r="D75" i="16"/>
  <c r="C75" i="16"/>
  <c r="A75" i="16"/>
  <c r="D74" i="16"/>
  <c r="C74" i="16"/>
  <c r="A74" i="16"/>
  <c r="D73" i="16"/>
  <c r="C73" i="16"/>
  <c r="A73" i="16"/>
  <c r="D72" i="16"/>
  <c r="C72" i="16"/>
  <c r="A72" i="16"/>
  <c r="D71" i="16"/>
  <c r="C71" i="16"/>
  <c r="A71" i="16"/>
  <c r="D70" i="16"/>
  <c r="C70" i="16"/>
  <c r="A70" i="16"/>
  <c r="D69" i="16"/>
  <c r="C69" i="16"/>
  <c r="A69" i="16"/>
  <c r="D68" i="16"/>
  <c r="C68" i="16"/>
  <c r="A68" i="16"/>
  <c r="D67" i="16"/>
  <c r="C67" i="16"/>
  <c r="A67" i="16"/>
  <c r="D66" i="16"/>
  <c r="C66" i="16"/>
  <c r="A66" i="16"/>
  <c r="D65" i="16"/>
  <c r="C65" i="16"/>
  <c r="A65" i="16"/>
  <c r="D64" i="16"/>
  <c r="C64" i="16"/>
  <c r="A64" i="16"/>
  <c r="D63" i="16"/>
  <c r="C63" i="16"/>
  <c r="A63" i="16"/>
  <c r="D62" i="16"/>
  <c r="C62" i="16"/>
  <c r="A62" i="16"/>
  <c r="D61" i="16"/>
  <c r="C61" i="16"/>
  <c r="A61" i="16"/>
  <c r="D60" i="16"/>
  <c r="C60" i="16"/>
  <c r="A60" i="16"/>
  <c r="D59" i="16"/>
  <c r="C59" i="16"/>
  <c r="A59" i="16"/>
  <c r="D58" i="16"/>
  <c r="C58" i="16"/>
  <c r="A58" i="16"/>
  <c r="D57" i="16"/>
  <c r="C57" i="16"/>
  <c r="A57" i="16"/>
  <c r="D56" i="16"/>
  <c r="C56" i="16"/>
  <c r="A56" i="16"/>
  <c r="D55" i="16"/>
  <c r="C55" i="16"/>
  <c r="A55" i="16"/>
  <c r="D54" i="16"/>
  <c r="C54" i="16"/>
  <c r="A54" i="16"/>
  <c r="D53" i="16"/>
  <c r="C53" i="16"/>
  <c r="A53" i="16"/>
  <c r="D52" i="16"/>
  <c r="C52" i="16"/>
  <c r="A52" i="16"/>
  <c r="D51" i="16"/>
  <c r="C51" i="16"/>
  <c r="A51" i="16"/>
  <c r="D50" i="16"/>
  <c r="C50" i="16"/>
  <c r="A50" i="16"/>
  <c r="D49" i="16"/>
  <c r="C49" i="16"/>
  <c r="A49" i="16"/>
  <c r="D48" i="16"/>
  <c r="C48" i="16"/>
  <c r="A48" i="16"/>
  <c r="D47" i="16"/>
  <c r="C47" i="16"/>
  <c r="A47" i="16"/>
  <c r="D46" i="16"/>
  <c r="C46" i="16"/>
  <c r="A46" i="16"/>
  <c r="D45" i="16"/>
  <c r="C45" i="16"/>
  <c r="A45" i="16"/>
  <c r="D44" i="16"/>
  <c r="C44" i="16"/>
  <c r="A44" i="16"/>
  <c r="D43" i="16"/>
  <c r="C43" i="16"/>
  <c r="A43" i="16"/>
  <c r="D42" i="16"/>
  <c r="C42" i="16"/>
  <c r="A42" i="16"/>
  <c r="D41" i="16"/>
  <c r="C41" i="16"/>
  <c r="A41" i="16"/>
  <c r="D40" i="16"/>
  <c r="C40" i="16"/>
  <c r="A40" i="16"/>
  <c r="D39" i="16"/>
  <c r="C39" i="16"/>
  <c r="A39" i="16"/>
  <c r="D38" i="16"/>
  <c r="C38" i="16"/>
  <c r="A38" i="16"/>
  <c r="D37" i="16"/>
  <c r="C37" i="16"/>
  <c r="A37" i="16"/>
  <c r="D36" i="16"/>
  <c r="C36" i="16"/>
  <c r="A36" i="16"/>
  <c r="D35" i="16"/>
  <c r="C35" i="16"/>
  <c r="A35" i="16"/>
  <c r="D34" i="16"/>
  <c r="C34" i="16"/>
  <c r="A34" i="16"/>
  <c r="D33" i="16"/>
  <c r="C33" i="16"/>
  <c r="A33" i="16"/>
  <c r="D32" i="16"/>
  <c r="C32" i="16"/>
  <c r="A32" i="16"/>
  <c r="D31" i="16"/>
  <c r="C31" i="16"/>
  <c r="A31" i="16"/>
  <c r="D30" i="16"/>
  <c r="C30" i="16"/>
  <c r="A30" i="16"/>
  <c r="D29" i="16"/>
  <c r="C29" i="16"/>
  <c r="A29" i="16"/>
  <c r="D28" i="16"/>
  <c r="C28" i="16"/>
  <c r="A28" i="16"/>
  <c r="D27" i="16"/>
  <c r="C27" i="16"/>
  <c r="A27" i="16"/>
  <c r="D26" i="16"/>
  <c r="C26" i="16"/>
  <c r="A26" i="16"/>
  <c r="D25" i="16"/>
  <c r="C25" i="16"/>
  <c r="A25" i="16"/>
  <c r="D24" i="16"/>
  <c r="C24" i="16"/>
  <c r="A24" i="16"/>
  <c r="D23" i="16"/>
  <c r="C23" i="16"/>
  <c r="A23" i="16"/>
  <c r="D22" i="16"/>
  <c r="C22" i="16"/>
  <c r="A22" i="16"/>
  <c r="D21" i="16"/>
  <c r="C21" i="16"/>
  <c r="A21" i="16"/>
  <c r="D20" i="16"/>
  <c r="C20" i="16"/>
  <c r="A20" i="16"/>
  <c r="D19" i="16"/>
  <c r="C19" i="16"/>
  <c r="A19" i="16"/>
  <c r="D18" i="16"/>
  <c r="C18" i="16"/>
  <c r="A18" i="16"/>
  <c r="D17" i="16"/>
  <c r="C17" i="16"/>
  <c r="A17" i="16"/>
  <c r="D16" i="16"/>
  <c r="C16" i="16"/>
  <c r="A16" i="16"/>
  <c r="D15" i="16"/>
  <c r="C15" i="16"/>
  <c r="A15" i="16"/>
  <c r="D14" i="16"/>
  <c r="C14" i="16"/>
  <c r="A14" i="16"/>
  <c r="D13" i="16"/>
  <c r="C13" i="16"/>
  <c r="A13" i="16"/>
  <c r="D12" i="16"/>
  <c r="C12" i="16"/>
  <c r="A12" i="16"/>
  <c r="D11" i="16"/>
  <c r="C11" i="16"/>
  <c r="A11" i="16"/>
  <c r="D10" i="16"/>
  <c r="C10" i="16"/>
  <c r="A10" i="16"/>
  <c r="D9" i="16"/>
  <c r="C9" i="16"/>
  <c r="A9" i="16"/>
  <c r="D149" i="15"/>
  <c r="C149" i="15"/>
  <c r="A149" i="15"/>
  <c r="D148" i="15"/>
  <c r="C148" i="15"/>
  <c r="A148" i="15"/>
  <c r="D147" i="15"/>
  <c r="C147" i="15"/>
  <c r="A147" i="15"/>
  <c r="D146" i="15"/>
  <c r="C146" i="15"/>
  <c r="A146" i="15"/>
  <c r="D145" i="15"/>
  <c r="C145" i="15"/>
  <c r="A145" i="15"/>
  <c r="D144" i="15"/>
  <c r="C144" i="15"/>
  <c r="A144" i="15"/>
  <c r="D143" i="15"/>
  <c r="C143" i="15"/>
  <c r="A143" i="15"/>
  <c r="D142" i="15"/>
  <c r="C142" i="15"/>
  <c r="A142" i="15"/>
  <c r="D141" i="15"/>
  <c r="C141" i="15"/>
  <c r="A141" i="15"/>
  <c r="D140" i="15"/>
  <c r="C140" i="15"/>
  <c r="A140" i="15"/>
  <c r="D139" i="15"/>
  <c r="C139" i="15"/>
  <c r="A139" i="15"/>
  <c r="D138" i="15"/>
  <c r="C138" i="15"/>
  <c r="A138" i="15"/>
  <c r="D137" i="15"/>
  <c r="C137" i="15"/>
  <c r="A137" i="15"/>
  <c r="D136" i="15"/>
  <c r="C136" i="15"/>
  <c r="A136" i="15"/>
  <c r="D135" i="15"/>
  <c r="C135" i="15"/>
  <c r="A135" i="15"/>
  <c r="D134" i="15"/>
  <c r="C134" i="15"/>
  <c r="A134" i="15"/>
  <c r="D133" i="15"/>
  <c r="C133" i="15"/>
  <c r="A133" i="15"/>
  <c r="D132" i="15"/>
  <c r="C132" i="15"/>
  <c r="A132" i="15"/>
  <c r="D131" i="15"/>
  <c r="C131" i="15"/>
  <c r="A131" i="15"/>
  <c r="D130" i="15"/>
  <c r="C130" i="15"/>
  <c r="A130" i="15"/>
  <c r="D129" i="15"/>
  <c r="C129" i="15"/>
  <c r="A129" i="15"/>
  <c r="D128" i="15"/>
  <c r="C128" i="15"/>
  <c r="A128" i="15"/>
  <c r="D127" i="15"/>
  <c r="C127" i="15"/>
  <c r="A127" i="15"/>
  <c r="D126" i="15"/>
  <c r="C126" i="15"/>
  <c r="A126" i="15"/>
  <c r="D125" i="15"/>
  <c r="C125" i="15"/>
  <c r="A125" i="15"/>
  <c r="D124" i="15"/>
  <c r="C124" i="15"/>
  <c r="A124" i="15"/>
  <c r="D123" i="15"/>
  <c r="C123" i="15"/>
  <c r="A123" i="15"/>
  <c r="D122" i="15"/>
  <c r="C122" i="15"/>
  <c r="A122" i="15"/>
  <c r="D121" i="15"/>
  <c r="C121" i="15"/>
  <c r="A121" i="15"/>
  <c r="D120" i="15"/>
  <c r="C120" i="15"/>
  <c r="A120" i="15"/>
  <c r="D119" i="15"/>
  <c r="C119" i="15"/>
  <c r="A119" i="15"/>
  <c r="D118" i="15"/>
  <c r="C118" i="15"/>
  <c r="A118" i="15"/>
  <c r="D117" i="15"/>
  <c r="C117" i="15"/>
  <c r="A117" i="15"/>
  <c r="D116" i="15"/>
  <c r="C116" i="15"/>
  <c r="A116" i="15"/>
  <c r="D115" i="15"/>
  <c r="C115" i="15"/>
  <c r="A115" i="15"/>
  <c r="D114" i="15"/>
  <c r="C114" i="15"/>
  <c r="A114" i="15"/>
  <c r="D113" i="15"/>
  <c r="C113" i="15"/>
  <c r="A113" i="15"/>
  <c r="D112" i="15"/>
  <c r="C112" i="15"/>
  <c r="A112" i="15"/>
  <c r="D111" i="15"/>
  <c r="C111" i="15"/>
  <c r="A111" i="15"/>
  <c r="D110" i="15"/>
  <c r="C110" i="15"/>
  <c r="A110" i="15"/>
  <c r="D109" i="15"/>
  <c r="C109" i="15"/>
  <c r="A109" i="15"/>
  <c r="D108" i="15"/>
  <c r="C108" i="15"/>
  <c r="A108" i="15"/>
  <c r="D107" i="15"/>
  <c r="C107" i="15"/>
  <c r="A107" i="15"/>
  <c r="D106" i="15"/>
  <c r="C106" i="15"/>
  <c r="A106" i="15"/>
  <c r="D105" i="15"/>
  <c r="C105" i="15"/>
  <c r="A105" i="15"/>
  <c r="D104" i="15"/>
  <c r="C104" i="15"/>
  <c r="A104" i="15"/>
  <c r="D103" i="15"/>
  <c r="C103" i="15"/>
  <c r="A103" i="15"/>
  <c r="D102" i="15"/>
  <c r="C102" i="15"/>
  <c r="A102" i="15"/>
  <c r="D101" i="15"/>
  <c r="C101" i="15"/>
  <c r="A101" i="15"/>
  <c r="D100" i="15"/>
  <c r="C100" i="15"/>
  <c r="A100" i="15"/>
  <c r="D99" i="15"/>
  <c r="C99" i="15"/>
  <c r="A99" i="15"/>
  <c r="D98" i="15"/>
  <c r="C98" i="15"/>
  <c r="A98" i="15"/>
  <c r="D97" i="15"/>
  <c r="C97" i="15"/>
  <c r="A97" i="15"/>
  <c r="D96" i="15"/>
  <c r="C96" i="15"/>
  <c r="A96" i="15"/>
  <c r="D95" i="15"/>
  <c r="C95" i="15"/>
  <c r="A95" i="15"/>
  <c r="D94" i="15"/>
  <c r="C94" i="15"/>
  <c r="A94" i="15"/>
  <c r="D93" i="15"/>
  <c r="C93" i="15"/>
  <c r="A93" i="15"/>
  <c r="D92" i="15"/>
  <c r="C92" i="15"/>
  <c r="A92" i="15"/>
  <c r="D91" i="15"/>
  <c r="C91" i="15"/>
  <c r="A91" i="15"/>
  <c r="D90" i="15"/>
  <c r="C90" i="15"/>
  <c r="A90" i="15"/>
  <c r="D89" i="15"/>
  <c r="C89" i="15"/>
  <c r="A89" i="15"/>
  <c r="D88" i="15"/>
  <c r="C88" i="15"/>
  <c r="A88" i="15"/>
  <c r="D87" i="15"/>
  <c r="C87" i="15"/>
  <c r="A87" i="15"/>
  <c r="D86" i="15"/>
  <c r="C86" i="15"/>
  <c r="A86" i="15"/>
  <c r="D85" i="15"/>
  <c r="C85" i="15"/>
  <c r="A85" i="15"/>
  <c r="D84" i="15"/>
  <c r="C84" i="15"/>
  <c r="A84" i="15"/>
  <c r="D83" i="15"/>
  <c r="C83" i="15"/>
  <c r="A83" i="15"/>
  <c r="D82" i="15"/>
  <c r="C82" i="15"/>
  <c r="A82" i="15"/>
  <c r="D81" i="15"/>
  <c r="C81" i="15"/>
  <c r="A81" i="15"/>
  <c r="D80" i="15"/>
  <c r="C80" i="15"/>
  <c r="A80" i="15"/>
  <c r="D79" i="15"/>
  <c r="C79" i="15"/>
  <c r="A79" i="15"/>
  <c r="D78" i="15"/>
  <c r="C78" i="15"/>
  <c r="A78" i="15"/>
  <c r="D77" i="15"/>
  <c r="C77" i="15"/>
  <c r="A77" i="15"/>
  <c r="D76" i="15"/>
  <c r="C76" i="15"/>
  <c r="A76" i="15"/>
  <c r="D75" i="15"/>
  <c r="C75" i="15"/>
  <c r="A75" i="15"/>
  <c r="D74" i="15"/>
  <c r="C74" i="15"/>
  <c r="A74" i="15"/>
  <c r="D73" i="15"/>
  <c r="C73" i="15"/>
  <c r="A73" i="15"/>
  <c r="D72" i="15"/>
  <c r="C72" i="15"/>
  <c r="A72" i="15"/>
  <c r="D71" i="15"/>
  <c r="C71" i="15"/>
  <c r="A71" i="15"/>
  <c r="D70" i="15"/>
  <c r="C70" i="15"/>
  <c r="A70" i="15"/>
  <c r="D69" i="15"/>
  <c r="C69" i="15"/>
  <c r="A69" i="15"/>
  <c r="D68" i="15"/>
  <c r="C68" i="15"/>
  <c r="A68" i="15"/>
  <c r="D67" i="15"/>
  <c r="C67" i="15"/>
  <c r="A67" i="15"/>
  <c r="D66" i="15"/>
  <c r="C66" i="15"/>
  <c r="A66" i="15"/>
  <c r="D65" i="15"/>
  <c r="C65" i="15"/>
  <c r="A65" i="15"/>
  <c r="D64" i="15"/>
  <c r="C64" i="15"/>
  <c r="A64" i="15"/>
  <c r="D63" i="15"/>
  <c r="C63" i="15"/>
  <c r="A63" i="15"/>
  <c r="D62" i="15"/>
  <c r="C62" i="15"/>
  <c r="A62" i="15"/>
  <c r="D61" i="15"/>
  <c r="C61" i="15"/>
  <c r="A61" i="15"/>
  <c r="D60" i="15"/>
  <c r="C60" i="15"/>
  <c r="A60" i="15"/>
  <c r="D59" i="15"/>
  <c r="C59" i="15"/>
  <c r="A59" i="15"/>
  <c r="D58" i="15"/>
  <c r="C58" i="15"/>
  <c r="A58" i="15"/>
  <c r="D57" i="15"/>
  <c r="C57" i="15"/>
  <c r="A57" i="15"/>
  <c r="D56" i="15"/>
  <c r="C56" i="15"/>
  <c r="A56" i="15"/>
  <c r="D55" i="15"/>
  <c r="C55" i="15"/>
  <c r="A55" i="15"/>
  <c r="D54" i="15"/>
  <c r="C54" i="15"/>
  <c r="A54" i="15"/>
  <c r="D53" i="15"/>
  <c r="C53" i="15"/>
  <c r="A53" i="15"/>
  <c r="D52" i="15"/>
  <c r="C52" i="15"/>
  <c r="A52" i="15"/>
  <c r="D51" i="15"/>
  <c r="C51" i="15"/>
  <c r="A51" i="15"/>
  <c r="D50" i="15"/>
  <c r="C50" i="15"/>
  <c r="A50" i="15"/>
  <c r="D49" i="15"/>
  <c r="C49" i="15"/>
  <c r="A49" i="15"/>
  <c r="D48" i="15"/>
  <c r="C48" i="15"/>
  <c r="A48" i="15"/>
  <c r="D47" i="15"/>
  <c r="C47" i="15"/>
  <c r="A47" i="15"/>
  <c r="D46" i="15"/>
  <c r="C46" i="15"/>
  <c r="A46" i="15"/>
  <c r="D45" i="15"/>
  <c r="C45" i="15"/>
  <c r="A45" i="15"/>
  <c r="D44" i="15"/>
  <c r="C44" i="15"/>
  <c r="A44" i="15"/>
  <c r="D43" i="15"/>
  <c r="C43" i="15"/>
  <c r="A43" i="15"/>
  <c r="D42" i="15"/>
  <c r="C42" i="15"/>
  <c r="A42" i="15"/>
  <c r="D41" i="15"/>
  <c r="C41" i="15"/>
  <c r="A41" i="15"/>
  <c r="D40" i="15"/>
  <c r="C40" i="15"/>
  <c r="A40" i="15"/>
  <c r="D39" i="15"/>
  <c r="C39" i="15"/>
  <c r="A39" i="15"/>
  <c r="D38" i="15"/>
  <c r="C38" i="15"/>
  <c r="A38" i="15"/>
  <c r="D37" i="15"/>
  <c r="C37" i="15"/>
  <c r="A37" i="15"/>
  <c r="D36" i="15"/>
  <c r="C36" i="15"/>
  <c r="A36" i="15"/>
  <c r="D35" i="15"/>
  <c r="C35" i="15"/>
  <c r="A35" i="15"/>
  <c r="D34" i="15"/>
  <c r="C34" i="15"/>
  <c r="A34" i="15"/>
  <c r="D33" i="15"/>
  <c r="C33" i="15"/>
  <c r="A33" i="15"/>
  <c r="D32" i="15"/>
  <c r="C32" i="15"/>
  <c r="A32" i="15"/>
  <c r="D31" i="15"/>
  <c r="C31" i="15"/>
  <c r="A31" i="15"/>
  <c r="D30" i="15"/>
  <c r="C30" i="15"/>
  <c r="A30" i="15"/>
  <c r="D29" i="15"/>
  <c r="C29" i="15"/>
  <c r="A29" i="15"/>
  <c r="D28" i="15"/>
  <c r="C28" i="15"/>
  <c r="A28" i="15"/>
  <c r="D27" i="15"/>
  <c r="C27" i="15"/>
  <c r="A27" i="15"/>
  <c r="D26" i="15"/>
  <c r="C26" i="15"/>
  <c r="A26" i="15"/>
  <c r="D25" i="15"/>
  <c r="C25" i="15"/>
  <c r="A25" i="15"/>
  <c r="D24" i="15"/>
  <c r="C24" i="15"/>
  <c r="A24" i="15"/>
  <c r="D23" i="15"/>
  <c r="C23" i="15"/>
  <c r="A23" i="15"/>
  <c r="D22" i="15"/>
  <c r="C22" i="15"/>
  <c r="A22" i="15"/>
  <c r="D21" i="15"/>
  <c r="C21" i="15"/>
  <c r="A21" i="15"/>
  <c r="D20" i="15"/>
  <c r="C20" i="15"/>
  <c r="A20" i="15"/>
  <c r="D19" i="15"/>
  <c r="C19" i="15"/>
  <c r="A19" i="15"/>
  <c r="D18" i="15"/>
  <c r="C18" i="15"/>
  <c r="A18" i="15"/>
  <c r="D17" i="15"/>
  <c r="C17" i="15"/>
  <c r="A17" i="15"/>
  <c r="D16" i="15"/>
  <c r="C16" i="15"/>
  <c r="A16" i="15"/>
  <c r="D15" i="15"/>
  <c r="C15" i="15"/>
  <c r="A15" i="15"/>
  <c r="D14" i="15"/>
  <c r="C14" i="15"/>
  <c r="A14" i="15"/>
  <c r="D13" i="15"/>
  <c r="C13" i="15"/>
  <c r="A13" i="15"/>
  <c r="D12" i="15"/>
  <c r="C12" i="15"/>
  <c r="A12" i="15"/>
  <c r="D11" i="15"/>
  <c r="C11" i="15"/>
  <c r="A11" i="15"/>
  <c r="D10" i="15"/>
  <c r="C10" i="15"/>
  <c r="A10" i="15"/>
  <c r="D9" i="15"/>
  <c r="C9" i="15"/>
  <c r="A9" i="15"/>
  <c r="D149" i="12"/>
  <c r="C149" i="12"/>
  <c r="A149" i="12"/>
  <c r="D148" i="12"/>
  <c r="C148" i="12"/>
  <c r="A148" i="12"/>
  <c r="D147" i="12"/>
  <c r="C147" i="12"/>
  <c r="A147" i="12"/>
  <c r="D146" i="12"/>
  <c r="C146" i="12"/>
  <c r="A146" i="12"/>
  <c r="D145" i="12"/>
  <c r="C145" i="12"/>
  <c r="A145" i="12"/>
  <c r="D144" i="12"/>
  <c r="C144" i="12"/>
  <c r="A144" i="12"/>
  <c r="D143" i="12"/>
  <c r="C143" i="12"/>
  <c r="A143" i="12"/>
  <c r="D142" i="12"/>
  <c r="C142" i="12"/>
  <c r="A142" i="12"/>
  <c r="D141" i="12"/>
  <c r="C141" i="12"/>
  <c r="A141" i="12"/>
  <c r="D140" i="12"/>
  <c r="C140" i="12"/>
  <c r="A140" i="12"/>
  <c r="D139" i="12"/>
  <c r="C139" i="12"/>
  <c r="A139" i="12"/>
  <c r="D138" i="12"/>
  <c r="C138" i="12"/>
  <c r="A138" i="12"/>
  <c r="D137" i="12"/>
  <c r="C137" i="12"/>
  <c r="A137" i="12"/>
  <c r="D136" i="12"/>
  <c r="C136" i="12"/>
  <c r="A136" i="12"/>
  <c r="D135" i="12"/>
  <c r="C135" i="12"/>
  <c r="A135" i="12"/>
  <c r="D134" i="12"/>
  <c r="C134" i="12"/>
  <c r="A134" i="12"/>
  <c r="D133" i="12"/>
  <c r="C133" i="12"/>
  <c r="A133" i="12"/>
  <c r="D132" i="12"/>
  <c r="C132" i="12"/>
  <c r="A132" i="12"/>
  <c r="D131" i="12"/>
  <c r="C131" i="12"/>
  <c r="A131" i="12"/>
  <c r="D130" i="12"/>
  <c r="C130" i="12"/>
  <c r="A130" i="12"/>
  <c r="D129" i="12"/>
  <c r="C129" i="12"/>
  <c r="A129" i="12"/>
  <c r="D128" i="12"/>
  <c r="C128" i="12"/>
  <c r="A128" i="12"/>
  <c r="D127" i="12"/>
  <c r="C127" i="12"/>
  <c r="A127" i="12"/>
  <c r="D126" i="12"/>
  <c r="C126" i="12"/>
  <c r="A126" i="12"/>
  <c r="D125" i="12"/>
  <c r="C125" i="12"/>
  <c r="A125" i="12"/>
  <c r="D124" i="12"/>
  <c r="C124" i="12"/>
  <c r="A124" i="12"/>
  <c r="D123" i="12"/>
  <c r="C123" i="12"/>
  <c r="A123" i="12"/>
  <c r="D122" i="12"/>
  <c r="C122" i="12"/>
  <c r="A122" i="12"/>
  <c r="D121" i="12"/>
  <c r="C121" i="12"/>
  <c r="A121" i="12"/>
  <c r="D120" i="12"/>
  <c r="C120" i="12"/>
  <c r="A120" i="12"/>
  <c r="D119" i="12"/>
  <c r="C119" i="12"/>
  <c r="A119" i="12"/>
  <c r="D118" i="12"/>
  <c r="C118" i="12"/>
  <c r="A118" i="12"/>
  <c r="D117" i="12"/>
  <c r="C117" i="12"/>
  <c r="A117" i="12"/>
  <c r="D116" i="12"/>
  <c r="C116" i="12"/>
  <c r="A116" i="12"/>
  <c r="D115" i="12"/>
  <c r="C115" i="12"/>
  <c r="A115" i="12"/>
  <c r="D114" i="12"/>
  <c r="C114" i="12"/>
  <c r="A114" i="12"/>
  <c r="D113" i="12"/>
  <c r="C113" i="12"/>
  <c r="A113" i="12"/>
  <c r="D112" i="12"/>
  <c r="C112" i="12"/>
  <c r="A112" i="12"/>
  <c r="D111" i="12"/>
  <c r="C111" i="12"/>
  <c r="A111" i="12"/>
  <c r="D110" i="12"/>
  <c r="C110" i="12"/>
  <c r="A110" i="12"/>
  <c r="D109" i="12"/>
  <c r="C109" i="12"/>
  <c r="A109" i="12"/>
  <c r="D108" i="12"/>
  <c r="C108" i="12"/>
  <c r="A108" i="12"/>
  <c r="D107" i="12"/>
  <c r="C107" i="12"/>
  <c r="A107" i="12"/>
  <c r="D106" i="12"/>
  <c r="C106" i="12"/>
  <c r="A106" i="12"/>
  <c r="D105" i="12"/>
  <c r="C105" i="12"/>
  <c r="A105" i="12"/>
  <c r="D104" i="12"/>
  <c r="C104" i="12"/>
  <c r="A104" i="12"/>
  <c r="D103" i="12"/>
  <c r="C103" i="12"/>
  <c r="A103" i="12"/>
  <c r="D102" i="12"/>
  <c r="C102" i="12"/>
  <c r="A102" i="12"/>
  <c r="D101" i="12"/>
  <c r="C101" i="12"/>
  <c r="A101" i="12"/>
  <c r="D100" i="12"/>
  <c r="C100" i="12"/>
  <c r="A100" i="12"/>
  <c r="D99" i="12"/>
  <c r="C99" i="12"/>
  <c r="A99" i="12"/>
  <c r="D98" i="12"/>
  <c r="C98" i="12"/>
  <c r="A98" i="12"/>
  <c r="D97" i="12"/>
  <c r="C97" i="12"/>
  <c r="A97" i="12"/>
  <c r="D96" i="12"/>
  <c r="C96" i="12"/>
  <c r="A96" i="12"/>
  <c r="D95" i="12"/>
  <c r="C95" i="12"/>
  <c r="A95" i="12"/>
  <c r="D94" i="12"/>
  <c r="C94" i="12"/>
  <c r="A94" i="12"/>
  <c r="D93" i="12"/>
  <c r="C93" i="12"/>
  <c r="A93" i="12"/>
  <c r="D92" i="12"/>
  <c r="C92" i="12"/>
  <c r="A92" i="12"/>
  <c r="D91" i="12"/>
  <c r="C91" i="12"/>
  <c r="A91" i="12"/>
  <c r="D90" i="12"/>
  <c r="C90" i="12"/>
  <c r="A90" i="12"/>
  <c r="D89" i="12"/>
  <c r="C89" i="12"/>
  <c r="A89" i="12"/>
  <c r="D88" i="12"/>
  <c r="C88" i="12"/>
  <c r="A88" i="12"/>
  <c r="D87" i="12"/>
  <c r="C87" i="12"/>
  <c r="A87" i="12"/>
  <c r="D86" i="12"/>
  <c r="C86" i="12"/>
  <c r="A86" i="12"/>
  <c r="D85" i="12"/>
  <c r="C85" i="12"/>
  <c r="A85" i="12"/>
  <c r="D84" i="12"/>
  <c r="C84" i="12"/>
  <c r="A84" i="12"/>
  <c r="D83" i="12"/>
  <c r="C83" i="12"/>
  <c r="A83" i="12"/>
  <c r="D82" i="12"/>
  <c r="C82" i="12"/>
  <c r="A82" i="12"/>
  <c r="D81" i="12"/>
  <c r="C81" i="12"/>
  <c r="A81" i="12"/>
  <c r="D80" i="12"/>
  <c r="C80" i="12"/>
  <c r="A80" i="12"/>
  <c r="D79" i="12"/>
  <c r="C79" i="12"/>
  <c r="A79" i="12"/>
  <c r="D78" i="12"/>
  <c r="C78" i="12"/>
  <c r="A78" i="12"/>
  <c r="D77" i="12"/>
  <c r="C77" i="12"/>
  <c r="A77" i="12"/>
  <c r="D76" i="12"/>
  <c r="C76" i="12"/>
  <c r="A76" i="12"/>
  <c r="D75" i="12"/>
  <c r="C75" i="12"/>
  <c r="A75" i="12"/>
  <c r="D74" i="12"/>
  <c r="C74" i="12"/>
  <c r="A74" i="12"/>
  <c r="D73" i="12"/>
  <c r="C73" i="12"/>
  <c r="A73" i="12"/>
  <c r="D72" i="12"/>
  <c r="C72" i="12"/>
  <c r="A72" i="12"/>
  <c r="D71" i="12"/>
  <c r="C71" i="12"/>
  <c r="A71" i="12"/>
  <c r="D70" i="12"/>
  <c r="C70" i="12"/>
  <c r="A70" i="12"/>
  <c r="D69" i="12"/>
  <c r="C69" i="12"/>
  <c r="A69" i="12"/>
  <c r="D68" i="12"/>
  <c r="C68" i="12"/>
  <c r="A68" i="12"/>
  <c r="D67" i="12"/>
  <c r="C67" i="12"/>
  <c r="A67" i="12"/>
  <c r="D66" i="12"/>
  <c r="C66" i="12"/>
  <c r="A66" i="12"/>
  <c r="D65" i="12"/>
  <c r="C65" i="12"/>
  <c r="A65" i="12"/>
  <c r="D64" i="12"/>
  <c r="C64" i="12"/>
  <c r="A64" i="12"/>
  <c r="D63" i="12"/>
  <c r="C63" i="12"/>
  <c r="A63" i="12"/>
  <c r="D62" i="12"/>
  <c r="C62" i="12"/>
  <c r="A62" i="12"/>
  <c r="D61" i="12"/>
  <c r="C61" i="12"/>
  <c r="A61" i="12"/>
  <c r="D60" i="12"/>
  <c r="C60" i="12"/>
  <c r="A60" i="12"/>
  <c r="D59" i="12"/>
  <c r="C59" i="12"/>
  <c r="A59" i="12"/>
  <c r="D58" i="12"/>
  <c r="C58" i="12"/>
  <c r="A58" i="12"/>
  <c r="D57" i="12"/>
  <c r="C57" i="12"/>
  <c r="A57" i="12"/>
  <c r="D56" i="12"/>
  <c r="C56" i="12"/>
  <c r="A56" i="12"/>
  <c r="D55" i="12"/>
  <c r="C55" i="12"/>
  <c r="A55" i="12"/>
  <c r="D54" i="12"/>
  <c r="C54" i="12"/>
  <c r="A54" i="12"/>
  <c r="D53" i="12"/>
  <c r="C53" i="12"/>
  <c r="A53" i="12"/>
  <c r="D52" i="12"/>
  <c r="C52" i="12"/>
  <c r="A52" i="12"/>
  <c r="D51" i="12"/>
  <c r="C51" i="12"/>
  <c r="A51" i="12"/>
  <c r="D50" i="12"/>
  <c r="C50" i="12"/>
  <c r="A50" i="12"/>
  <c r="D49" i="12"/>
  <c r="C49" i="12"/>
  <c r="A49" i="12"/>
  <c r="D48" i="12"/>
  <c r="C48" i="12"/>
  <c r="A48" i="12"/>
  <c r="D47" i="12"/>
  <c r="C47" i="12"/>
  <c r="A47" i="12"/>
  <c r="D46" i="12"/>
  <c r="C46" i="12"/>
  <c r="A46" i="12"/>
  <c r="D45" i="12"/>
  <c r="C45" i="12"/>
  <c r="A45" i="12"/>
  <c r="D44" i="12"/>
  <c r="C44" i="12"/>
  <c r="A44" i="12"/>
  <c r="D43" i="12"/>
  <c r="C43" i="12"/>
  <c r="A43" i="12"/>
  <c r="D42" i="12"/>
  <c r="C42" i="12"/>
  <c r="A42" i="12"/>
  <c r="D41" i="12"/>
  <c r="C41" i="12"/>
  <c r="A41" i="12"/>
  <c r="D40" i="12"/>
  <c r="C40" i="12"/>
  <c r="A40" i="12"/>
  <c r="D39" i="12"/>
  <c r="C39" i="12"/>
  <c r="A39" i="12"/>
  <c r="D38" i="12"/>
  <c r="C38" i="12"/>
  <c r="A38" i="12"/>
  <c r="D37" i="12"/>
  <c r="C37" i="12"/>
  <c r="A37" i="12"/>
  <c r="D36" i="12"/>
  <c r="C36" i="12"/>
  <c r="A36" i="12"/>
  <c r="D35" i="12"/>
  <c r="C35" i="12"/>
  <c r="A35" i="12"/>
  <c r="D34" i="12"/>
  <c r="C34" i="12"/>
  <c r="A34" i="12"/>
  <c r="D33" i="12"/>
  <c r="C33" i="12"/>
  <c r="A33" i="12"/>
  <c r="D32" i="12"/>
  <c r="C32" i="12"/>
  <c r="A32" i="12"/>
  <c r="D31" i="12"/>
  <c r="C31" i="12"/>
  <c r="A31" i="12"/>
  <c r="D30" i="12"/>
  <c r="C30" i="12"/>
  <c r="A30" i="12"/>
  <c r="D29" i="12"/>
  <c r="C29" i="12"/>
  <c r="A29" i="12"/>
  <c r="D28" i="12"/>
  <c r="C28" i="12"/>
  <c r="A28" i="12"/>
  <c r="D27" i="12"/>
  <c r="C27" i="12"/>
  <c r="A27" i="12"/>
  <c r="D26" i="12"/>
  <c r="C26" i="12"/>
  <c r="A26" i="12"/>
  <c r="D25" i="12"/>
  <c r="C25" i="12"/>
  <c r="A25" i="12"/>
  <c r="D24" i="12"/>
  <c r="C24" i="12"/>
  <c r="A24" i="12"/>
  <c r="D23" i="12"/>
  <c r="C23" i="12"/>
  <c r="A23" i="12"/>
  <c r="D22" i="12"/>
  <c r="C22" i="12"/>
  <c r="A22" i="12"/>
  <c r="D21" i="12"/>
  <c r="C21" i="12"/>
  <c r="A21" i="12"/>
  <c r="D20" i="12"/>
  <c r="C20" i="12"/>
  <c r="A20" i="12"/>
  <c r="D19" i="12"/>
  <c r="C19" i="12"/>
  <c r="A19" i="12"/>
  <c r="D18" i="12"/>
  <c r="C18" i="12"/>
  <c r="A18" i="12"/>
  <c r="D17" i="12"/>
  <c r="C17" i="12"/>
  <c r="A17" i="12"/>
  <c r="D16" i="12"/>
  <c r="C16" i="12"/>
  <c r="A16" i="12"/>
  <c r="D15" i="12"/>
  <c r="C15" i="12"/>
  <c r="A15" i="12"/>
  <c r="D14" i="12"/>
  <c r="C14" i="12"/>
  <c r="A14" i="12"/>
  <c r="D13" i="12"/>
  <c r="C13" i="12"/>
  <c r="A13" i="12"/>
  <c r="D12" i="12"/>
  <c r="C12" i="12"/>
  <c r="A12" i="12"/>
  <c r="D11" i="12"/>
  <c r="C11" i="12"/>
  <c r="A11" i="12"/>
  <c r="D10" i="12"/>
  <c r="C10" i="12"/>
  <c r="A10" i="12"/>
  <c r="D9" i="12"/>
  <c r="C9" i="12"/>
  <c r="A9" i="12"/>
  <c r="J2" i="12"/>
  <c r="A3" i="10"/>
  <c r="J1" i="12"/>
  <c r="J1" i="17"/>
  <c r="E10" i="17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E62" i="17" s="1"/>
  <c r="E63" i="17" s="1"/>
  <c r="E64" i="17" s="1"/>
  <c r="E65" i="17" s="1"/>
  <c r="E66" i="17" s="1"/>
  <c r="E67" i="17" s="1"/>
  <c r="E68" i="17" s="1"/>
  <c r="E69" i="17" s="1"/>
  <c r="E70" i="17" s="1"/>
  <c r="E71" i="17" s="1"/>
  <c r="E72" i="17" s="1"/>
  <c r="E73" i="17" s="1"/>
  <c r="E74" i="17" s="1"/>
  <c r="E75" i="17" s="1"/>
  <c r="E76" i="17" s="1"/>
  <c r="E77" i="17" s="1"/>
  <c r="E78" i="17" s="1"/>
  <c r="E79" i="17" s="1"/>
  <c r="E80" i="17" s="1"/>
  <c r="E81" i="17" s="1"/>
  <c r="E82" i="17" s="1"/>
  <c r="E83" i="17" s="1"/>
  <c r="E84" i="17" s="1"/>
  <c r="E85" i="17" s="1"/>
  <c r="E86" i="17" s="1"/>
  <c r="E87" i="17" s="1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E100" i="17" s="1"/>
  <c r="E101" i="17" s="1"/>
  <c r="E102" i="17" s="1"/>
  <c r="E103" i="17" s="1"/>
  <c r="E104" i="17" s="1"/>
  <c r="E105" i="17" s="1"/>
  <c r="E106" i="17" s="1"/>
  <c r="E107" i="17" s="1"/>
  <c r="E108" i="17" s="1"/>
  <c r="E109" i="17" s="1"/>
  <c r="E110" i="17" s="1"/>
  <c r="E111" i="17" s="1"/>
  <c r="E112" i="17" s="1"/>
  <c r="E113" i="17" s="1"/>
  <c r="E114" i="17" s="1"/>
  <c r="E115" i="17" s="1"/>
  <c r="E116" i="17" s="1"/>
  <c r="E117" i="17" s="1"/>
  <c r="E118" i="17" s="1"/>
  <c r="E119" i="17" s="1"/>
  <c r="E120" i="17" s="1"/>
  <c r="E121" i="17" s="1"/>
  <c r="E122" i="17" s="1"/>
  <c r="E123" i="17" s="1"/>
  <c r="E124" i="17" s="1"/>
  <c r="E125" i="17" s="1"/>
  <c r="E126" i="17" s="1"/>
  <c r="E127" i="17" s="1"/>
  <c r="E128" i="17" s="1"/>
  <c r="E129" i="17" s="1"/>
  <c r="E130" i="17" s="1"/>
  <c r="E131" i="17" s="1"/>
  <c r="E132" i="17" s="1"/>
  <c r="E133" i="17" s="1"/>
  <c r="E134" i="17" s="1"/>
  <c r="E135" i="17" s="1"/>
  <c r="E136" i="17" s="1"/>
  <c r="E137" i="17" s="1"/>
  <c r="E138" i="17" s="1"/>
  <c r="E139" i="17" s="1"/>
  <c r="E140" i="17" s="1"/>
  <c r="E141" i="17" s="1"/>
  <c r="E142" i="17" s="1"/>
  <c r="E143" i="17" s="1"/>
  <c r="E144" i="17" s="1"/>
  <c r="E145" i="17" s="1"/>
  <c r="E146" i="17" s="1"/>
  <c r="E147" i="17" s="1"/>
  <c r="E148" i="17" s="1"/>
  <c r="E149" i="17" s="1"/>
  <c r="J1" i="16"/>
  <c r="E10" i="16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E111" i="16" s="1"/>
  <c r="E112" i="16" s="1"/>
  <c r="E113" i="16" s="1"/>
  <c r="E114" i="16" s="1"/>
  <c r="E115" i="16" s="1"/>
  <c r="E116" i="16" s="1"/>
  <c r="E117" i="16" s="1"/>
  <c r="E118" i="16" s="1"/>
  <c r="E119" i="16" s="1"/>
  <c r="E120" i="16" s="1"/>
  <c r="E121" i="16" s="1"/>
  <c r="E122" i="16" s="1"/>
  <c r="E123" i="16" s="1"/>
  <c r="E124" i="16" s="1"/>
  <c r="E125" i="16" s="1"/>
  <c r="E126" i="16" s="1"/>
  <c r="E127" i="16" s="1"/>
  <c r="E128" i="16" s="1"/>
  <c r="E129" i="16" s="1"/>
  <c r="E130" i="16" s="1"/>
  <c r="E131" i="16" s="1"/>
  <c r="E132" i="16" s="1"/>
  <c r="E133" i="16" s="1"/>
  <c r="E134" i="16" s="1"/>
  <c r="E135" i="16" s="1"/>
  <c r="E136" i="16" s="1"/>
  <c r="E137" i="16" s="1"/>
  <c r="E138" i="16" s="1"/>
  <c r="E139" i="16" s="1"/>
  <c r="E140" i="16" s="1"/>
  <c r="E141" i="16" s="1"/>
  <c r="E142" i="16" s="1"/>
  <c r="E143" i="16" s="1"/>
  <c r="E144" i="16" s="1"/>
  <c r="E145" i="16" s="1"/>
  <c r="E146" i="16" s="1"/>
  <c r="E147" i="16" s="1"/>
  <c r="E148" i="16" s="1"/>
  <c r="E149" i="16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E96" i="15" s="1"/>
  <c r="E97" i="15" s="1"/>
  <c r="E98" i="15" s="1"/>
  <c r="E99" i="15" s="1"/>
  <c r="E100" i="15" s="1"/>
  <c r="E101" i="15" s="1"/>
  <c r="E102" i="15" s="1"/>
  <c r="E103" i="15" s="1"/>
  <c r="E104" i="15" s="1"/>
  <c r="E105" i="15" s="1"/>
  <c r="E106" i="15" s="1"/>
  <c r="E107" i="15" s="1"/>
  <c r="E108" i="15" s="1"/>
  <c r="E109" i="15" s="1"/>
  <c r="E110" i="15" s="1"/>
  <c r="E111" i="15" s="1"/>
  <c r="E112" i="15" s="1"/>
  <c r="E113" i="15" s="1"/>
  <c r="E114" i="15" s="1"/>
  <c r="E115" i="15" s="1"/>
  <c r="E116" i="15" s="1"/>
  <c r="E117" i="15" s="1"/>
  <c r="E118" i="15" s="1"/>
  <c r="E119" i="15" s="1"/>
  <c r="E120" i="15" s="1"/>
  <c r="E121" i="15" s="1"/>
  <c r="E122" i="15" s="1"/>
  <c r="E123" i="15" s="1"/>
  <c r="E124" i="15" s="1"/>
  <c r="E125" i="15" s="1"/>
  <c r="E126" i="15" s="1"/>
  <c r="E127" i="15" s="1"/>
  <c r="E128" i="15" s="1"/>
  <c r="E129" i="15" s="1"/>
  <c r="E130" i="15" s="1"/>
  <c r="E131" i="15" s="1"/>
  <c r="E132" i="15" s="1"/>
  <c r="E133" i="15" s="1"/>
  <c r="E134" i="15" s="1"/>
  <c r="E135" i="15" s="1"/>
  <c r="E136" i="15" s="1"/>
  <c r="E137" i="15" s="1"/>
  <c r="E138" i="15" s="1"/>
  <c r="E139" i="15" s="1"/>
  <c r="E140" i="15" s="1"/>
  <c r="E141" i="15" s="1"/>
  <c r="E142" i="15" s="1"/>
  <c r="E143" i="15" s="1"/>
  <c r="E144" i="15" s="1"/>
  <c r="E145" i="15" s="1"/>
  <c r="E146" i="15" s="1"/>
  <c r="E147" i="15" s="1"/>
  <c r="E148" i="15" s="1"/>
  <c r="E149" i="15" s="1"/>
  <c r="E10" i="12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113" i="12" s="1"/>
  <c r="E114" i="12" s="1"/>
  <c r="E115" i="12" s="1"/>
  <c r="E116" i="12" s="1"/>
  <c r="E117" i="12" s="1"/>
  <c r="E118" i="12" s="1"/>
  <c r="E119" i="12" s="1"/>
  <c r="E120" i="12" s="1"/>
  <c r="E121" i="12" s="1"/>
  <c r="E122" i="12" s="1"/>
  <c r="E123" i="12" s="1"/>
  <c r="E124" i="12" s="1"/>
  <c r="E125" i="12" s="1"/>
  <c r="E126" i="12" s="1"/>
  <c r="E127" i="12" s="1"/>
  <c r="E128" i="12" s="1"/>
  <c r="E129" i="12" s="1"/>
  <c r="E130" i="12" s="1"/>
  <c r="E131" i="12" s="1"/>
  <c r="E132" i="12" s="1"/>
  <c r="E133" i="12" s="1"/>
  <c r="E134" i="12" s="1"/>
  <c r="E135" i="12" s="1"/>
  <c r="E136" i="12" s="1"/>
  <c r="E137" i="12" s="1"/>
  <c r="E138" i="12" s="1"/>
  <c r="E139" i="12" s="1"/>
  <c r="E140" i="12" s="1"/>
  <c r="E141" i="12" s="1"/>
  <c r="E142" i="12" s="1"/>
  <c r="E143" i="12" s="1"/>
  <c r="E144" i="12" s="1"/>
  <c r="E145" i="12" s="1"/>
  <c r="E146" i="12" s="1"/>
  <c r="E147" i="12" s="1"/>
  <c r="E148" i="12" s="1"/>
  <c r="E149" i="12" s="1"/>
  <c r="Q4" i="8"/>
  <c r="Q5" i="8"/>
  <c r="J4" i="12" l="1"/>
  <c r="J4" i="17"/>
  <c r="J2" i="17"/>
  <c r="J4" i="16"/>
  <c r="J2" i="16"/>
  <c r="J1" i="15"/>
  <c r="J2" i="15"/>
  <c r="J4" i="15"/>
  <c r="M3" i="9"/>
  <c r="L3" i="9"/>
  <c r="K3" i="9"/>
  <c r="J3" i="9"/>
  <c r="K11" i="3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A143" i="10" l="1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5" i="10"/>
  <c r="A43" i="10" l="1"/>
  <c r="A42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K3" i="7"/>
  <c r="B4" i="10" s="1"/>
  <c r="K4" i="7"/>
  <c r="K5" i="7"/>
  <c r="B6" i="10" s="1"/>
  <c r="K6" i="7"/>
  <c r="K7" i="7"/>
  <c r="B8" i="10" s="1"/>
  <c r="K8" i="7"/>
  <c r="K9" i="7"/>
  <c r="B10" i="10" s="1"/>
  <c r="K10" i="7"/>
  <c r="B11" i="10" s="1"/>
  <c r="K11" i="7"/>
  <c r="B12" i="10" s="1"/>
  <c r="K12" i="7"/>
  <c r="K13" i="7"/>
  <c r="B14" i="10" s="1"/>
  <c r="K14" i="7"/>
  <c r="B15" i="10" s="1"/>
  <c r="K15" i="7"/>
  <c r="B16" i="10" s="1"/>
  <c r="K16" i="7"/>
  <c r="K17" i="7"/>
  <c r="B18" i="10" s="1"/>
  <c r="K18" i="7"/>
  <c r="B19" i="10" s="1"/>
  <c r="K19" i="7"/>
  <c r="B20" i="10" s="1"/>
  <c r="K20" i="7"/>
  <c r="K21" i="7"/>
  <c r="B22" i="10" s="1"/>
  <c r="K22" i="7"/>
  <c r="K23" i="7"/>
  <c r="B24" i="10" s="1"/>
  <c r="K24" i="7"/>
  <c r="K25" i="7"/>
  <c r="B26" i="10" s="1"/>
  <c r="K26" i="7"/>
  <c r="K27" i="7"/>
  <c r="B28" i="10" s="1"/>
  <c r="K28" i="7"/>
  <c r="K29" i="7"/>
  <c r="B30" i="10" s="1"/>
  <c r="K30" i="7"/>
  <c r="B31" i="10" s="1"/>
  <c r="K31" i="7"/>
  <c r="B32" i="10" s="1"/>
  <c r="K32" i="7"/>
  <c r="K33" i="7"/>
  <c r="B34" i="10" s="1"/>
  <c r="K34" i="7"/>
  <c r="B35" i="10" s="1"/>
  <c r="K35" i="7"/>
  <c r="B36" i="10" s="1"/>
  <c r="K36" i="7"/>
  <c r="K37" i="7"/>
  <c r="B38" i="10" s="1"/>
  <c r="K38" i="7"/>
  <c r="B39" i="10" s="1"/>
  <c r="K39" i="7"/>
  <c r="B40" i="10" s="1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2" i="7"/>
  <c r="B3" i="10" s="1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A48" i="10" s="1"/>
  <c r="J46" i="6"/>
  <c r="A47" i="10" s="1"/>
  <c r="J45" i="6"/>
  <c r="A46" i="10" s="1"/>
  <c r="J44" i="6"/>
  <c r="J43" i="6"/>
  <c r="A44" i="10" s="1"/>
  <c r="J42" i="6"/>
  <c r="J41" i="6"/>
  <c r="J40" i="6"/>
  <c r="A41" i="10" s="1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B149" i="17" l="1"/>
  <c r="B149" i="16"/>
  <c r="B149" i="15"/>
  <c r="B149" i="12"/>
  <c r="B143" i="10"/>
  <c r="B137" i="17"/>
  <c r="B137" i="16"/>
  <c r="B137" i="15"/>
  <c r="B137" i="12"/>
  <c r="B131" i="10"/>
  <c r="B129" i="17"/>
  <c r="B129" i="16"/>
  <c r="B129" i="15"/>
  <c r="B129" i="12"/>
  <c r="B123" i="10"/>
  <c r="F123" i="10" s="1"/>
  <c r="B117" i="17"/>
  <c r="B117" i="16"/>
  <c r="B117" i="15"/>
  <c r="B117" i="12"/>
  <c r="B111" i="10"/>
  <c r="G111" i="10" s="1"/>
  <c r="B105" i="17"/>
  <c r="B105" i="16"/>
  <c r="B105" i="15"/>
  <c r="B105" i="12"/>
  <c r="B99" i="10"/>
  <c r="B93" i="17"/>
  <c r="B93" i="16"/>
  <c r="B93" i="12"/>
  <c r="B93" i="15"/>
  <c r="B87" i="10"/>
  <c r="B85" i="17"/>
  <c r="B85" i="16"/>
  <c r="B85" i="12"/>
  <c r="B85" i="15"/>
  <c r="B79" i="10"/>
  <c r="B67" i="10"/>
  <c r="G67" i="10" s="1"/>
  <c r="B73" i="17"/>
  <c r="B73" i="16"/>
  <c r="B73" i="12"/>
  <c r="B73" i="15"/>
  <c r="B61" i="17"/>
  <c r="B61" i="16"/>
  <c r="B61" i="15"/>
  <c r="B61" i="12"/>
  <c r="B55" i="10"/>
  <c r="B43" i="10"/>
  <c r="B49" i="17"/>
  <c r="B49" i="16"/>
  <c r="B49" i="15"/>
  <c r="B49" i="12"/>
  <c r="B33" i="17"/>
  <c r="B33" i="16"/>
  <c r="B33" i="15"/>
  <c r="B33" i="12"/>
  <c r="B29" i="17"/>
  <c r="B29" i="16"/>
  <c r="B29" i="15"/>
  <c r="B29" i="12"/>
  <c r="B13" i="17"/>
  <c r="B13" i="16"/>
  <c r="B13" i="15"/>
  <c r="B13" i="12"/>
  <c r="B148" i="17"/>
  <c r="B148" i="16"/>
  <c r="B148" i="15"/>
  <c r="B148" i="12"/>
  <c r="B142" i="10"/>
  <c r="B144" i="17"/>
  <c r="B144" i="16"/>
  <c r="B144" i="15"/>
  <c r="B144" i="12"/>
  <c r="B138" i="10"/>
  <c r="B134" i="10"/>
  <c r="B140" i="17"/>
  <c r="B140" i="16"/>
  <c r="B140" i="15"/>
  <c r="B140" i="12"/>
  <c r="B130" i="10"/>
  <c r="B136" i="17"/>
  <c r="B136" i="16"/>
  <c r="B136" i="15"/>
  <c r="B136" i="12"/>
  <c r="B132" i="17"/>
  <c r="B132" i="16"/>
  <c r="B132" i="15"/>
  <c r="B132" i="12"/>
  <c r="B126" i="10"/>
  <c r="B128" i="17"/>
  <c r="B128" i="16"/>
  <c r="B128" i="15"/>
  <c r="B128" i="12"/>
  <c r="B122" i="10"/>
  <c r="B118" i="10"/>
  <c r="B124" i="17"/>
  <c r="B124" i="16"/>
  <c r="B124" i="15"/>
  <c r="B124" i="12"/>
  <c r="B120" i="17"/>
  <c r="B120" i="16"/>
  <c r="B120" i="15"/>
  <c r="B120" i="12"/>
  <c r="B114" i="10"/>
  <c r="B116" i="17"/>
  <c r="B116" i="16"/>
  <c r="B116" i="15"/>
  <c r="B116" i="12"/>
  <c r="B110" i="10"/>
  <c r="B112" i="17"/>
  <c r="B112" i="16"/>
  <c r="B112" i="15"/>
  <c r="B112" i="12"/>
  <c r="B106" i="10"/>
  <c r="F106" i="10" s="1"/>
  <c r="B108" i="17"/>
  <c r="B108" i="16"/>
  <c r="B108" i="15"/>
  <c r="B108" i="12"/>
  <c r="B102" i="10"/>
  <c r="B98" i="10"/>
  <c r="B104" i="17"/>
  <c r="B104" i="15"/>
  <c r="B104" i="16"/>
  <c r="B104" i="12"/>
  <c r="B94" i="10"/>
  <c r="G94" i="10" s="1"/>
  <c r="B100" i="17"/>
  <c r="B100" i="16"/>
  <c r="B100" i="15"/>
  <c r="B100" i="12"/>
  <c r="B90" i="10"/>
  <c r="B96" i="17"/>
  <c r="B96" i="16"/>
  <c r="B96" i="15"/>
  <c r="B96" i="12"/>
  <c r="B86" i="10"/>
  <c r="B92" i="17"/>
  <c r="B92" i="16"/>
  <c r="B92" i="15"/>
  <c r="B92" i="12"/>
  <c r="B88" i="17"/>
  <c r="B88" i="16"/>
  <c r="B88" i="15"/>
  <c r="B88" i="12"/>
  <c r="B82" i="10"/>
  <c r="B84" i="17"/>
  <c r="B84" i="16"/>
  <c r="B84" i="12"/>
  <c r="B84" i="15"/>
  <c r="B78" i="10"/>
  <c r="B80" i="17"/>
  <c r="B80" i="16"/>
  <c r="B80" i="12"/>
  <c r="B80" i="15"/>
  <c r="B74" i="10"/>
  <c r="F74" i="10" s="1"/>
  <c r="B76" i="17"/>
  <c r="B76" i="16"/>
  <c r="B76" i="12"/>
  <c r="B76" i="15"/>
  <c r="B70" i="10"/>
  <c r="B72" i="17"/>
  <c r="B72" i="16"/>
  <c r="B72" i="15"/>
  <c r="B72" i="12"/>
  <c r="B66" i="10"/>
  <c r="B68" i="17"/>
  <c r="B68" i="16"/>
  <c r="B68" i="15"/>
  <c r="B68" i="12"/>
  <c r="B62" i="10"/>
  <c r="B58" i="10"/>
  <c r="G58" i="10" s="1"/>
  <c r="B64" i="17"/>
  <c r="B64" i="16"/>
  <c r="B64" i="15"/>
  <c r="B64" i="12"/>
  <c r="B54" i="10"/>
  <c r="B60" i="17"/>
  <c r="B60" i="16"/>
  <c r="B60" i="15"/>
  <c r="B60" i="12"/>
  <c r="B56" i="17"/>
  <c r="B56" i="16"/>
  <c r="B56" i="15"/>
  <c r="B56" i="12"/>
  <c r="B50" i="10"/>
  <c r="B46" i="10"/>
  <c r="B52" i="17"/>
  <c r="B52" i="16"/>
  <c r="B52" i="15"/>
  <c r="B52" i="12"/>
  <c r="B42" i="10"/>
  <c r="G42" i="10" s="1"/>
  <c r="B48" i="17"/>
  <c r="B48" i="16"/>
  <c r="B48" i="15"/>
  <c r="B48" i="12"/>
  <c r="B44" i="17"/>
  <c r="B44" i="16"/>
  <c r="B44" i="15"/>
  <c r="B44" i="12"/>
  <c r="B40" i="17"/>
  <c r="B40" i="16"/>
  <c r="B40" i="15"/>
  <c r="B40" i="12"/>
  <c r="B36" i="17"/>
  <c r="B36" i="16"/>
  <c r="B36" i="15"/>
  <c r="B36" i="12"/>
  <c r="B32" i="17"/>
  <c r="B32" i="16"/>
  <c r="B32" i="15"/>
  <c r="B32" i="12"/>
  <c r="B28" i="17"/>
  <c r="B28" i="16"/>
  <c r="B28" i="15"/>
  <c r="B28" i="12"/>
  <c r="B24" i="17"/>
  <c r="B24" i="16"/>
  <c r="B24" i="15"/>
  <c r="B24" i="12"/>
  <c r="B20" i="17"/>
  <c r="B20" i="16"/>
  <c r="B20" i="15"/>
  <c r="B20" i="12"/>
  <c r="B16" i="17"/>
  <c r="B16" i="16"/>
  <c r="B16" i="15"/>
  <c r="B16" i="12"/>
  <c r="B12" i="17"/>
  <c r="B12" i="16"/>
  <c r="B12" i="15"/>
  <c r="B12" i="12"/>
  <c r="B7" i="10"/>
  <c r="B23" i="10"/>
  <c r="B27" i="10"/>
  <c r="B141" i="17"/>
  <c r="B141" i="16"/>
  <c r="B141" i="15"/>
  <c r="B141" i="12"/>
  <c r="B135" i="10"/>
  <c r="B121" i="17"/>
  <c r="B121" i="16"/>
  <c r="B121" i="15"/>
  <c r="B121" i="12"/>
  <c r="B115" i="10"/>
  <c r="B109" i="17"/>
  <c r="B109" i="16"/>
  <c r="B109" i="15"/>
  <c r="B109" i="12"/>
  <c r="B103" i="10"/>
  <c r="B97" i="17"/>
  <c r="B97" i="16"/>
  <c r="B97" i="12"/>
  <c r="B97" i="15"/>
  <c r="B91" i="10"/>
  <c r="F91" i="10" s="1"/>
  <c r="B81" i="17"/>
  <c r="B81" i="16"/>
  <c r="B81" i="15"/>
  <c r="B81" i="12"/>
  <c r="B75" i="10"/>
  <c r="B59" i="10"/>
  <c r="B65" i="17"/>
  <c r="B65" i="16"/>
  <c r="B65" i="15"/>
  <c r="B65" i="12"/>
  <c r="B47" i="10"/>
  <c r="B53" i="17"/>
  <c r="B53" i="16"/>
  <c r="B53" i="15"/>
  <c r="B53" i="12"/>
  <c r="B41" i="17"/>
  <c r="B41" i="16"/>
  <c r="B41" i="15"/>
  <c r="B41" i="12"/>
  <c r="B21" i="17"/>
  <c r="B21" i="16"/>
  <c r="B21" i="15"/>
  <c r="B21" i="12"/>
  <c r="B143" i="17"/>
  <c r="B143" i="16"/>
  <c r="B143" i="15"/>
  <c r="B143" i="12"/>
  <c r="B137" i="10"/>
  <c r="B129" i="10"/>
  <c r="B135" i="17"/>
  <c r="B135" i="16"/>
  <c r="B135" i="15"/>
  <c r="B135" i="12"/>
  <c r="B121" i="10"/>
  <c r="B127" i="17"/>
  <c r="B127" i="16"/>
  <c r="B127" i="15"/>
  <c r="B127" i="12"/>
  <c r="B119" i="17"/>
  <c r="B119" i="16"/>
  <c r="B119" i="15"/>
  <c r="B119" i="12"/>
  <c r="B113" i="10"/>
  <c r="B115" i="17"/>
  <c r="B115" i="16"/>
  <c r="B115" i="15"/>
  <c r="B115" i="12"/>
  <c r="B109" i="10"/>
  <c r="B105" i="10"/>
  <c r="B111" i="17"/>
  <c r="B111" i="16"/>
  <c r="B111" i="15"/>
  <c r="B111" i="12"/>
  <c r="B107" i="17"/>
  <c r="B107" i="16"/>
  <c r="B107" i="15"/>
  <c r="B107" i="12"/>
  <c r="B101" i="10"/>
  <c r="B97" i="10"/>
  <c r="B103" i="17"/>
  <c r="B103" i="16"/>
  <c r="B103" i="15"/>
  <c r="B103" i="12"/>
  <c r="B93" i="10"/>
  <c r="F93" i="10" s="1"/>
  <c r="B99" i="17"/>
  <c r="B99" i="16"/>
  <c r="B99" i="12"/>
  <c r="B99" i="15"/>
  <c r="B95" i="17"/>
  <c r="B95" i="16"/>
  <c r="B95" i="12"/>
  <c r="B95" i="15"/>
  <c r="B89" i="10"/>
  <c r="B91" i="17"/>
  <c r="B91" i="16"/>
  <c r="B91" i="12"/>
  <c r="B91" i="15"/>
  <c r="B85" i="10"/>
  <c r="B87" i="17"/>
  <c r="B87" i="16"/>
  <c r="B87" i="12"/>
  <c r="B87" i="15"/>
  <c r="B81" i="10"/>
  <c r="B77" i="10"/>
  <c r="B83" i="17"/>
  <c r="B83" i="16"/>
  <c r="B83" i="15"/>
  <c r="B83" i="12"/>
  <c r="B73" i="10"/>
  <c r="B79" i="17"/>
  <c r="B79" i="16"/>
  <c r="B79" i="15"/>
  <c r="B79" i="12"/>
  <c r="B75" i="17"/>
  <c r="B75" i="16"/>
  <c r="B75" i="15"/>
  <c r="B75" i="12"/>
  <c r="B69" i="10"/>
  <c r="B71" i="17"/>
  <c r="B71" i="16"/>
  <c r="B71" i="12"/>
  <c r="B71" i="15"/>
  <c r="B65" i="10"/>
  <c r="B67" i="17"/>
  <c r="B67" i="16"/>
  <c r="B67" i="15"/>
  <c r="B67" i="12"/>
  <c r="B61" i="10"/>
  <c r="F61" i="10" s="1"/>
  <c r="B57" i="10"/>
  <c r="B63" i="17"/>
  <c r="B63" i="16"/>
  <c r="B63" i="15"/>
  <c r="B63" i="12"/>
  <c r="B53" i="10"/>
  <c r="B59" i="17"/>
  <c r="B59" i="16"/>
  <c r="B59" i="15"/>
  <c r="B59" i="12"/>
  <c r="B55" i="17"/>
  <c r="B55" i="16"/>
  <c r="B55" i="15"/>
  <c r="B55" i="12"/>
  <c r="B49" i="10"/>
  <c r="B51" i="17"/>
  <c r="B51" i="16"/>
  <c r="B51" i="15"/>
  <c r="B51" i="12"/>
  <c r="B45" i="10"/>
  <c r="B47" i="17"/>
  <c r="B47" i="16"/>
  <c r="B47" i="15"/>
  <c r="B47" i="12"/>
  <c r="B43" i="17"/>
  <c r="B43" i="16"/>
  <c r="B43" i="15"/>
  <c r="B43" i="12"/>
  <c r="B39" i="17"/>
  <c r="B39" i="16"/>
  <c r="B39" i="15"/>
  <c r="B39" i="12"/>
  <c r="B35" i="17"/>
  <c r="B35" i="16"/>
  <c r="B35" i="15"/>
  <c r="B35" i="12"/>
  <c r="B31" i="17"/>
  <c r="B31" i="16"/>
  <c r="B31" i="15"/>
  <c r="B31" i="12"/>
  <c r="B27" i="17"/>
  <c r="B27" i="16"/>
  <c r="B27" i="15"/>
  <c r="B27" i="12"/>
  <c r="B23" i="17"/>
  <c r="B23" i="16"/>
  <c r="B23" i="15"/>
  <c r="B23" i="12"/>
  <c r="B19" i="17"/>
  <c r="B19" i="16"/>
  <c r="B19" i="15"/>
  <c r="B19" i="12"/>
  <c r="B15" i="17"/>
  <c r="B15" i="16"/>
  <c r="B15" i="15"/>
  <c r="B15" i="12"/>
  <c r="B11" i="17"/>
  <c r="B11" i="16"/>
  <c r="B11" i="15"/>
  <c r="B11" i="12"/>
  <c r="B139" i="10"/>
  <c r="B145" i="17"/>
  <c r="B145" i="16"/>
  <c r="B145" i="15"/>
  <c r="B145" i="12"/>
  <c r="B133" i="17"/>
  <c r="B133" i="16"/>
  <c r="B133" i="15"/>
  <c r="B133" i="12"/>
  <c r="B127" i="10"/>
  <c r="B119" i="10"/>
  <c r="B125" i="17"/>
  <c r="B125" i="16"/>
  <c r="B125" i="15"/>
  <c r="B125" i="12"/>
  <c r="B107" i="10"/>
  <c r="B113" i="17"/>
  <c r="B113" i="16"/>
  <c r="B113" i="15"/>
  <c r="B113" i="12"/>
  <c r="B101" i="17"/>
  <c r="B101" i="16"/>
  <c r="B101" i="12"/>
  <c r="B101" i="15"/>
  <c r="B95" i="10"/>
  <c r="B89" i="17"/>
  <c r="B89" i="16"/>
  <c r="B89" i="12"/>
  <c r="B89" i="15"/>
  <c r="B83" i="10"/>
  <c r="B77" i="17"/>
  <c r="B77" i="16"/>
  <c r="B77" i="15"/>
  <c r="B77" i="12"/>
  <c r="B71" i="10"/>
  <c r="B69" i="17"/>
  <c r="B69" i="16"/>
  <c r="B69" i="15"/>
  <c r="B69" i="12"/>
  <c r="B63" i="10"/>
  <c r="F63" i="10" s="1"/>
  <c r="B57" i="17"/>
  <c r="B57" i="16"/>
  <c r="B57" i="15"/>
  <c r="B57" i="12"/>
  <c r="B51" i="10"/>
  <c r="B45" i="17"/>
  <c r="B45" i="16"/>
  <c r="B45" i="15"/>
  <c r="B45" i="12"/>
  <c r="B37" i="17"/>
  <c r="B37" i="16"/>
  <c r="B37" i="15"/>
  <c r="B37" i="12"/>
  <c r="B25" i="17"/>
  <c r="B25" i="16"/>
  <c r="B25" i="15"/>
  <c r="B25" i="12"/>
  <c r="B17" i="17"/>
  <c r="B17" i="16"/>
  <c r="B17" i="15"/>
  <c r="B17" i="12"/>
  <c r="B141" i="10"/>
  <c r="B147" i="17"/>
  <c r="B147" i="16"/>
  <c r="B147" i="15"/>
  <c r="B147" i="12"/>
  <c r="B139" i="17"/>
  <c r="B139" i="16"/>
  <c r="B139" i="15"/>
  <c r="B139" i="12"/>
  <c r="B133" i="10"/>
  <c r="B131" i="17"/>
  <c r="B131" i="16"/>
  <c r="B131" i="15"/>
  <c r="B131" i="12"/>
  <c r="B125" i="10"/>
  <c r="B117" i="10"/>
  <c r="B123" i="17"/>
  <c r="B123" i="15"/>
  <c r="B123" i="16"/>
  <c r="B123" i="12"/>
  <c r="B9" i="17"/>
  <c r="B9" i="16"/>
  <c r="B9" i="15"/>
  <c r="B9" i="12"/>
  <c r="B146" i="17"/>
  <c r="B146" i="16"/>
  <c r="B146" i="15"/>
  <c r="B146" i="12"/>
  <c r="B140" i="10"/>
  <c r="B142" i="17"/>
  <c r="B142" i="16"/>
  <c r="B142" i="15"/>
  <c r="B142" i="12"/>
  <c r="B136" i="10"/>
  <c r="B138" i="17"/>
  <c r="B138" i="16"/>
  <c r="B138" i="15"/>
  <c r="B138" i="12"/>
  <c r="B132" i="10"/>
  <c r="B134" i="17"/>
  <c r="B134" i="16"/>
  <c r="B134" i="15"/>
  <c r="B134" i="12"/>
  <c r="B128" i="10"/>
  <c r="B130" i="17"/>
  <c r="B130" i="16"/>
  <c r="B130" i="15"/>
  <c r="B130" i="12"/>
  <c r="B124" i="10"/>
  <c r="B120" i="10"/>
  <c r="B126" i="17"/>
  <c r="B126" i="16"/>
  <c r="B126" i="15"/>
  <c r="B126" i="12"/>
  <c r="B116" i="10"/>
  <c r="G116" i="10" s="1"/>
  <c r="B122" i="17"/>
  <c r="B122" i="16"/>
  <c r="B122" i="15"/>
  <c r="B122" i="12"/>
  <c r="B112" i="10"/>
  <c r="F112" i="10" s="1"/>
  <c r="B118" i="17"/>
  <c r="B118" i="16"/>
  <c r="B118" i="15"/>
  <c r="B118" i="12"/>
  <c r="B114" i="17"/>
  <c r="B114" i="16"/>
  <c r="B114" i="15"/>
  <c r="B114" i="12"/>
  <c r="B108" i="10"/>
  <c r="B110" i="17"/>
  <c r="B110" i="16"/>
  <c r="B110" i="15"/>
  <c r="B110" i="12"/>
  <c r="B104" i="10"/>
  <c r="B106" i="17"/>
  <c r="B106" i="16"/>
  <c r="B106" i="15"/>
  <c r="B106" i="12"/>
  <c r="B100" i="10"/>
  <c r="F100" i="10" s="1"/>
  <c r="B102" i="17"/>
  <c r="B102" i="16"/>
  <c r="B102" i="15"/>
  <c r="B102" i="12"/>
  <c r="B96" i="10"/>
  <c r="B92" i="10"/>
  <c r="B98" i="17"/>
  <c r="B98" i="16"/>
  <c r="B98" i="15"/>
  <c r="B98" i="12"/>
  <c r="B94" i="17"/>
  <c r="B94" i="16"/>
  <c r="B94" i="15"/>
  <c r="B94" i="12"/>
  <c r="B88" i="10"/>
  <c r="F88" i="10" s="1"/>
  <c r="B90" i="17"/>
  <c r="B90" i="16"/>
  <c r="B90" i="15"/>
  <c r="B90" i="12"/>
  <c r="B84" i="10"/>
  <c r="B80" i="10"/>
  <c r="B86" i="17"/>
  <c r="B86" i="16"/>
  <c r="B86" i="15"/>
  <c r="B86" i="12"/>
  <c r="B82" i="17"/>
  <c r="B82" i="16"/>
  <c r="B82" i="12"/>
  <c r="B82" i="15"/>
  <c r="B76" i="10"/>
  <c r="B72" i="10"/>
  <c r="B78" i="17"/>
  <c r="B78" i="16"/>
  <c r="B78" i="12"/>
  <c r="B78" i="15"/>
  <c r="B74" i="17"/>
  <c r="B74" i="16"/>
  <c r="B74" i="12"/>
  <c r="B74" i="15"/>
  <c r="B68" i="10"/>
  <c r="F68" i="10" s="1"/>
  <c r="B70" i="17"/>
  <c r="B70" i="16"/>
  <c r="B70" i="15"/>
  <c r="B70" i="12"/>
  <c r="B64" i="10"/>
  <c r="G64" i="10" s="1"/>
  <c r="B60" i="10"/>
  <c r="B66" i="17"/>
  <c r="B66" i="16"/>
  <c r="B66" i="15"/>
  <c r="B66" i="12"/>
  <c r="B62" i="17"/>
  <c r="B62" i="16"/>
  <c r="B62" i="15"/>
  <c r="B62" i="12"/>
  <c r="B56" i="10"/>
  <c r="B52" i="10"/>
  <c r="B58" i="17"/>
  <c r="B58" i="16"/>
  <c r="B58" i="15"/>
  <c r="B58" i="12"/>
  <c r="B48" i="10"/>
  <c r="B54" i="17"/>
  <c r="B54" i="16"/>
  <c r="B54" i="15"/>
  <c r="B54" i="12"/>
  <c r="B50" i="17"/>
  <c r="B50" i="16"/>
  <c r="B50" i="15"/>
  <c r="B50" i="12"/>
  <c r="B44" i="10"/>
  <c r="B46" i="17"/>
  <c r="B46" i="16"/>
  <c r="B46" i="15"/>
  <c r="B46" i="12"/>
  <c r="B42" i="17"/>
  <c r="B42" i="16"/>
  <c r="B42" i="15"/>
  <c r="B42" i="12"/>
  <c r="B38" i="17"/>
  <c r="B38" i="16"/>
  <c r="B38" i="15"/>
  <c r="B38" i="12"/>
  <c r="B34" i="17"/>
  <c r="B34" i="16"/>
  <c r="B34" i="15"/>
  <c r="B34" i="12"/>
  <c r="B30" i="17"/>
  <c r="B30" i="16"/>
  <c r="B30" i="15"/>
  <c r="B30" i="12"/>
  <c r="B26" i="17"/>
  <c r="B26" i="16"/>
  <c r="B26" i="15"/>
  <c r="B26" i="12"/>
  <c r="B22" i="17"/>
  <c r="B22" i="16"/>
  <c r="B22" i="15"/>
  <c r="B22" i="12"/>
  <c r="B18" i="17"/>
  <c r="B18" i="16"/>
  <c r="B18" i="15"/>
  <c r="B18" i="12"/>
  <c r="B14" i="17"/>
  <c r="B14" i="16"/>
  <c r="B14" i="15"/>
  <c r="B14" i="12"/>
  <c r="B10" i="17"/>
  <c r="B10" i="16"/>
  <c r="B10" i="15"/>
  <c r="B10" i="12"/>
  <c r="B5" i="10"/>
  <c r="B9" i="10"/>
  <c r="B13" i="10"/>
  <c r="F13" i="10" s="1"/>
  <c r="B17" i="10"/>
  <c r="B21" i="10"/>
  <c r="B25" i="10"/>
  <c r="B29" i="10"/>
  <c r="G29" i="10" s="1"/>
  <c r="B33" i="10"/>
  <c r="B37" i="10"/>
  <c r="B41" i="10"/>
  <c r="C45" i="10"/>
  <c r="F45" i="10" s="1"/>
  <c r="C49" i="10"/>
  <c r="C57" i="10"/>
  <c r="C65" i="10"/>
  <c r="C73" i="10"/>
  <c r="F73" i="10" s="1"/>
  <c r="C81" i="10"/>
  <c r="C89" i="10"/>
  <c r="C97" i="10"/>
  <c r="C105" i="10"/>
  <c r="C113" i="10"/>
  <c r="C121" i="10"/>
  <c r="C129" i="10"/>
  <c r="C137" i="10"/>
  <c r="G137" i="10" s="1"/>
  <c r="C9" i="10"/>
  <c r="C21" i="10"/>
  <c r="G21" i="10" s="1"/>
  <c r="C29" i="10"/>
  <c r="C33" i="10"/>
  <c r="C46" i="10"/>
  <c r="C54" i="10"/>
  <c r="C62" i="10"/>
  <c r="G62" i="10" s="1"/>
  <c r="C70" i="10"/>
  <c r="C78" i="10"/>
  <c r="C86" i="10"/>
  <c r="C90" i="10"/>
  <c r="C102" i="10"/>
  <c r="C110" i="10"/>
  <c r="C118" i="10"/>
  <c r="F118" i="10" s="1"/>
  <c r="C126" i="10"/>
  <c r="C134" i="10"/>
  <c r="C142" i="10"/>
  <c r="C10" i="10"/>
  <c r="F10" i="10" s="1"/>
  <c r="C22" i="10"/>
  <c r="C30" i="10"/>
  <c r="C38" i="10"/>
  <c r="G38" i="10" s="1"/>
  <c r="C43" i="10"/>
  <c r="C47" i="10"/>
  <c r="C51" i="10"/>
  <c r="C55" i="10"/>
  <c r="F55" i="10" s="1"/>
  <c r="C59" i="10"/>
  <c r="C63" i="10"/>
  <c r="G63" i="10" s="1"/>
  <c r="C67" i="10"/>
  <c r="C71" i="10"/>
  <c r="C75" i="10"/>
  <c r="C79" i="10"/>
  <c r="F79" i="10" s="1"/>
  <c r="C83" i="10"/>
  <c r="C87" i="10"/>
  <c r="C91" i="10"/>
  <c r="C95" i="10"/>
  <c r="C99" i="10"/>
  <c r="G99" i="10" s="1"/>
  <c r="C103" i="10"/>
  <c r="C107" i="10"/>
  <c r="C111" i="10"/>
  <c r="C115" i="10"/>
  <c r="C119" i="10"/>
  <c r="C123" i="10"/>
  <c r="C127" i="10"/>
  <c r="G127" i="10" s="1"/>
  <c r="C131" i="10"/>
  <c r="G131" i="10" s="1"/>
  <c r="C135" i="10"/>
  <c r="C139" i="10"/>
  <c r="C143" i="10"/>
  <c r="F143" i="10" s="1"/>
  <c r="C3" i="10"/>
  <c r="F3" i="10" s="1"/>
  <c r="C7" i="10"/>
  <c r="C11" i="10"/>
  <c r="C15" i="10"/>
  <c r="F15" i="10" s="1"/>
  <c r="C19" i="10"/>
  <c r="C23" i="10"/>
  <c r="C27" i="10"/>
  <c r="C31" i="10"/>
  <c r="F31" i="10" s="1"/>
  <c r="C35" i="10"/>
  <c r="F35" i="10" s="1"/>
  <c r="C39" i="10"/>
  <c r="C41" i="10"/>
  <c r="C53" i="10"/>
  <c r="G53" i="10" s="1"/>
  <c r="C61" i="10"/>
  <c r="G61" i="10" s="1"/>
  <c r="C69" i="10"/>
  <c r="C77" i="10"/>
  <c r="C85" i="10"/>
  <c r="F85" i="10" s="1"/>
  <c r="C93" i="10"/>
  <c r="G93" i="10" s="1"/>
  <c r="C101" i="10"/>
  <c r="F101" i="10" s="1"/>
  <c r="C109" i="10"/>
  <c r="C117" i="10"/>
  <c r="C125" i="10"/>
  <c r="G125" i="10" s="1"/>
  <c r="C133" i="10"/>
  <c r="C141" i="10"/>
  <c r="F141" i="10" s="1"/>
  <c r="C5" i="10"/>
  <c r="C13" i="10"/>
  <c r="C17" i="10"/>
  <c r="C25" i="10"/>
  <c r="C37" i="10"/>
  <c r="C42" i="10"/>
  <c r="C50" i="10"/>
  <c r="C58" i="10"/>
  <c r="C66" i="10"/>
  <c r="C74" i="10"/>
  <c r="C82" i="10"/>
  <c r="C94" i="10"/>
  <c r="C98" i="10"/>
  <c r="C106" i="10"/>
  <c r="C114" i="10"/>
  <c r="C122" i="10"/>
  <c r="C130" i="10"/>
  <c r="G130" i="10" s="1"/>
  <c r="C138" i="10"/>
  <c r="F138" i="10" s="1"/>
  <c r="C6" i="10"/>
  <c r="F6" i="10" s="1"/>
  <c r="C14" i="10"/>
  <c r="C18" i="10"/>
  <c r="C26" i="10"/>
  <c r="F26" i="10" s="1"/>
  <c r="C34" i="10"/>
  <c r="F34" i="10" s="1"/>
  <c r="C44" i="10"/>
  <c r="C48" i="10"/>
  <c r="C52" i="10"/>
  <c r="G52" i="10" s="1"/>
  <c r="C56" i="10"/>
  <c r="C60" i="10"/>
  <c r="C64" i="10"/>
  <c r="C68" i="10"/>
  <c r="C72" i="10"/>
  <c r="C76" i="10"/>
  <c r="G76" i="10" s="1"/>
  <c r="C80" i="10"/>
  <c r="C84" i="10"/>
  <c r="F84" i="10" s="1"/>
  <c r="C88" i="10"/>
  <c r="C92" i="10"/>
  <c r="C96" i="10"/>
  <c r="C100" i="10"/>
  <c r="C104" i="10"/>
  <c r="C108" i="10"/>
  <c r="C112" i="10"/>
  <c r="C116" i="10"/>
  <c r="C120" i="10"/>
  <c r="C124" i="10"/>
  <c r="C128" i="10"/>
  <c r="C132" i="10"/>
  <c r="F132" i="10" s="1"/>
  <c r="C136" i="10"/>
  <c r="C140" i="10"/>
  <c r="C4" i="10"/>
  <c r="C8" i="10"/>
  <c r="G8" i="10" s="1"/>
  <c r="C12" i="10"/>
  <c r="F12" i="10" s="1"/>
  <c r="C16" i="10"/>
  <c r="C20" i="10"/>
  <c r="C24" i="10"/>
  <c r="F24" i="10" s="1"/>
  <c r="C28" i="10"/>
  <c r="C32" i="10"/>
  <c r="C36" i="10"/>
  <c r="C40" i="10"/>
  <c r="G40" i="10" s="1"/>
  <c r="D3" i="10"/>
  <c r="G3" i="10" s="1"/>
  <c r="D7" i="10"/>
  <c r="D11" i="10"/>
  <c r="D15" i="10"/>
  <c r="D19" i="10"/>
  <c r="G19" i="10" s="1"/>
  <c r="D23" i="10"/>
  <c r="D27" i="10"/>
  <c r="D31" i="10"/>
  <c r="D35" i="10"/>
  <c r="G35" i="10" s="1"/>
  <c r="D39" i="10"/>
  <c r="D43" i="10"/>
  <c r="D47" i="10"/>
  <c r="F47" i="10" s="1"/>
  <c r="D51" i="10"/>
  <c r="D55" i="10"/>
  <c r="D59" i="10"/>
  <c r="G59" i="10" s="1"/>
  <c r="D63" i="10"/>
  <c r="D67" i="10"/>
  <c r="D71" i="10"/>
  <c r="D75" i="10"/>
  <c r="D79" i="10"/>
  <c r="G79" i="10" s="1"/>
  <c r="D83" i="10"/>
  <c r="D87" i="10"/>
  <c r="D91" i="10"/>
  <c r="G91" i="10" s="1"/>
  <c r="D95" i="10"/>
  <c r="D99" i="10"/>
  <c r="D103" i="10"/>
  <c r="G103" i="10" s="1"/>
  <c r="D107" i="10"/>
  <c r="G107" i="10" s="1"/>
  <c r="D111" i="10"/>
  <c r="D115" i="10"/>
  <c r="D119" i="10"/>
  <c r="D123" i="10"/>
  <c r="G123" i="10" s="1"/>
  <c r="D127" i="10"/>
  <c r="F127" i="10" s="1"/>
  <c r="D131" i="10"/>
  <c r="D135" i="10"/>
  <c r="D139" i="10"/>
  <c r="D143" i="10"/>
  <c r="D4" i="10"/>
  <c r="D8" i="10"/>
  <c r="D12" i="10"/>
  <c r="G12" i="10" s="1"/>
  <c r="D16" i="10"/>
  <c r="D20" i="10"/>
  <c r="D24" i="10"/>
  <c r="D28" i="10"/>
  <c r="G28" i="10" s="1"/>
  <c r="D32" i="10"/>
  <c r="D36" i="10"/>
  <c r="D40" i="10"/>
  <c r="D44" i="10"/>
  <c r="G44" i="10" s="1"/>
  <c r="D48" i="10"/>
  <c r="D52" i="10"/>
  <c r="D56" i="10"/>
  <c r="G56" i="10" s="1"/>
  <c r="D60" i="10"/>
  <c r="D64" i="10"/>
  <c r="F64" i="10" s="1"/>
  <c r="D68" i="10"/>
  <c r="D72" i="10"/>
  <c r="D76" i="10"/>
  <c r="F76" i="10" s="1"/>
  <c r="D80" i="10"/>
  <c r="D84" i="10"/>
  <c r="D88" i="10"/>
  <c r="G88" i="10" s="1"/>
  <c r="D92" i="10"/>
  <c r="D96" i="10"/>
  <c r="D100" i="10"/>
  <c r="D104" i="10"/>
  <c r="D108" i="10"/>
  <c r="D112" i="10"/>
  <c r="G112" i="10" s="1"/>
  <c r="D116" i="10"/>
  <c r="D120" i="10"/>
  <c r="D124" i="10"/>
  <c r="D128" i="10"/>
  <c r="D132" i="10"/>
  <c r="D136" i="10"/>
  <c r="F136" i="10" s="1"/>
  <c r="D140" i="10"/>
  <c r="D5" i="10"/>
  <c r="D9" i="10"/>
  <c r="D13" i="10"/>
  <c r="D17" i="10"/>
  <c r="D21" i="10"/>
  <c r="D25" i="10"/>
  <c r="D29" i="10"/>
  <c r="D33" i="10"/>
  <c r="D37" i="10"/>
  <c r="D41" i="10"/>
  <c r="D45" i="10"/>
  <c r="D49" i="10"/>
  <c r="D53" i="10"/>
  <c r="D57" i="10"/>
  <c r="D61" i="10"/>
  <c r="D65" i="10"/>
  <c r="D69" i="10"/>
  <c r="G69" i="10" s="1"/>
  <c r="D73" i="10"/>
  <c r="D77" i="10"/>
  <c r="D81" i="10"/>
  <c r="D85" i="10"/>
  <c r="D89" i="10"/>
  <c r="D93" i="10"/>
  <c r="D97" i="10"/>
  <c r="D101" i="10"/>
  <c r="D105" i="10"/>
  <c r="D109" i="10"/>
  <c r="D113" i="10"/>
  <c r="D117" i="10"/>
  <c r="G117" i="10" s="1"/>
  <c r="D121" i="10"/>
  <c r="F121" i="10" s="1"/>
  <c r="D125" i="10"/>
  <c r="D129" i="10"/>
  <c r="D133" i="10"/>
  <c r="D137" i="10"/>
  <c r="D141" i="10"/>
  <c r="D6" i="10"/>
  <c r="D10" i="10"/>
  <c r="D14" i="10"/>
  <c r="D18" i="10"/>
  <c r="G18" i="10" s="1"/>
  <c r="D22" i="10"/>
  <c r="F22" i="10" s="1"/>
  <c r="D26" i="10"/>
  <c r="D30" i="10"/>
  <c r="D34" i="10"/>
  <c r="D38" i="10"/>
  <c r="D42" i="10"/>
  <c r="D46" i="10"/>
  <c r="D50" i="10"/>
  <c r="D54" i="10"/>
  <c r="D58" i="10"/>
  <c r="F58" i="10" s="1"/>
  <c r="D62" i="10"/>
  <c r="D66" i="10"/>
  <c r="D70" i="10"/>
  <c r="D74" i="10"/>
  <c r="D78" i="10"/>
  <c r="D82" i="10"/>
  <c r="D86" i="10"/>
  <c r="D90" i="10"/>
  <c r="D94" i="10"/>
  <c r="D98" i="10"/>
  <c r="D102" i="10"/>
  <c r="D106" i="10"/>
  <c r="D110" i="10"/>
  <c r="D114" i="10"/>
  <c r="D118" i="10"/>
  <c r="G118" i="10" s="1"/>
  <c r="D122" i="10"/>
  <c r="G122" i="10" s="1"/>
  <c r="D126" i="10"/>
  <c r="D130" i="10"/>
  <c r="D134" i="10"/>
  <c r="D138" i="10"/>
  <c r="G138" i="10" s="1"/>
  <c r="D142" i="10"/>
  <c r="G22" i="10"/>
  <c r="G7" i="10"/>
  <c r="G23" i="10"/>
  <c r="G39" i="10"/>
  <c r="G10" i="10"/>
  <c r="F18" i="10"/>
  <c r="F53" i="10"/>
  <c r="G16" i="10"/>
  <c r="G32" i="10"/>
  <c r="F69" i="10"/>
  <c r="F104" i="10"/>
  <c r="F99" i="10"/>
  <c r="G47" i="10"/>
  <c r="F44" i="10"/>
  <c r="F7" i="10"/>
  <c r="F23" i="10"/>
  <c r="F39" i="10"/>
  <c r="F16" i="10"/>
  <c r="F28" i="10"/>
  <c r="F32" i="10"/>
  <c r="T8" i="6"/>
  <c r="R8" i="6"/>
  <c r="P8" i="6"/>
  <c r="N8" i="6"/>
  <c r="T7" i="6"/>
  <c r="R7" i="6"/>
  <c r="P7" i="6"/>
  <c r="N7" i="6"/>
  <c r="T6" i="6"/>
  <c r="R6" i="6"/>
  <c r="P6" i="6"/>
  <c r="N6" i="6"/>
  <c r="T5" i="6"/>
  <c r="R5" i="6"/>
  <c r="P5" i="6"/>
  <c r="N5" i="6"/>
  <c r="T4" i="6"/>
  <c r="R4" i="6"/>
  <c r="P4" i="6"/>
  <c r="N4" i="6"/>
  <c r="T3" i="6"/>
  <c r="R3" i="6"/>
  <c r="P3" i="6"/>
  <c r="N3" i="6"/>
  <c r="T2" i="6"/>
  <c r="R2" i="6"/>
  <c r="P2" i="6"/>
  <c r="N2" i="6"/>
  <c r="T1" i="6"/>
  <c r="R1" i="6"/>
  <c r="P1" i="6"/>
  <c r="N1" i="6"/>
  <c r="Q9" i="7"/>
  <c r="P9" i="7"/>
  <c r="O9" i="7"/>
  <c r="N9" i="7"/>
  <c r="Q8" i="7"/>
  <c r="P8" i="7"/>
  <c r="O8" i="7"/>
  <c r="N8" i="7"/>
  <c r="Q7" i="7"/>
  <c r="P7" i="7"/>
  <c r="O7" i="7"/>
  <c r="N7" i="7"/>
  <c r="Q6" i="7"/>
  <c r="P6" i="7"/>
  <c r="O6" i="7"/>
  <c r="N6" i="7"/>
  <c r="Q5" i="7"/>
  <c r="P5" i="7"/>
  <c r="O5" i="7"/>
  <c r="N5" i="7"/>
  <c r="Q4" i="7"/>
  <c r="P4" i="7"/>
  <c r="O4" i="7"/>
  <c r="N4" i="7"/>
  <c r="Q3" i="7"/>
  <c r="P3" i="7"/>
  <c r="O3" i="7"/>
  <c r="N3" i="7"/>
  <c r="Q2" i="7"/>
  <c r="P2" i="7"/>
  <c r="O2" i="7"/>
  <c r="N2" i="7"/>
  <c r="Q1" i="7"/>
  <c r="P1" i="7"/>
  <c r="O1" i="7"/>
  <c r="N1" i="7"/>
  <c r="O8" i="8"/>
  <c r="N8" i="8"/>
  <c r="M8" i="8"/>
  <c r="L8" i="8"/>
  <c r="O7" i="8"/>
  <c r="N7" i="8"/>
  <c r="M7" i="8"/>
  <c r="L7" i="8"/>
  <c r="O6" i="8"/>
  <c r="N6" i="8"/>
  <c r="M6" i="8"/>
  <c r="L6" i="8"/>
  <c r="O5" i="8"/>
  <c r="N5" i="8"/>
  <c r="M5" i="8"/>
  <c r="L5" i="8"/>
  <c r="O4" i="8"/>
  <c r="N4" i="8"/>
  <c r="M4" i="8"/>
  <c r="L4" i="8"/>
  <c r="O3" i="8"/>
  <c r="N3" i="8"/>
  <c r="M3" i="8"/>
  <c r="L3" i="8"/>
  <c r="O2" i="8"/>
  <c r="N2" i="8"/>
  <c r="M2" i="8"/>
  <c r="L2" i="8"/>
  <c r="M5" i="9"/>
  <c r="L5" i="9"/>
  <c r="K5" i="9"/>
  <c r="J5" i="9"/>
  <c r="M4" i="9"/>
  <c r="L4" i="9"/>
  <c r="K4" i="9"/>
  <c r="J4" i="9"/>
  <c r="M2" i="9"/>
  <c r="L2" i="9"/>
  <c r="K2" i="9"/>
  <c r="J2" i="9"/>
  <c r="F131" i="10" l="1"/>
  <c r="G136" i="10"/>
  <c r="G120" i="10"/>
  <c r="G104" i="10"/>
  <c r="F56" i="10"/>
  <c r="F114" i="10"/>
  <c r="G82" i="10"/>
  <c r="F50" i="10"/>
  <c r="G133" i="10"/>
  <c r="F119" i="10"/>
  <c r="G87" i="10"/>
  <c r="F113" i="10"/>
  <c r="G13" i="10"/>
  <c r="G109" i="10"/>
  <c r="G77" i="10"/>
  <c r="F25" i="10"/>
  <c r="F109" i="10"/>
  <c r="F77" i="10"/>
  <c r="F41" i="10"/>
  <c r="G27" i="10"/>
  <c r="F94" i="10"/>
  <c r="F137" i="10"/>
  <c r="G132" i="10"/>
  <c r="F116" i="10"/>
  <c r="G100" i="10"/>
  <c r="G84" i="10"/>
  <c r="G68" i="10"/>
  <c r="F142" i="10"/>
  <c r="G110" i="10"/>
  <c r="F46" i="10"/>
  <c r="F14" i="15"/>
  <c r="G14" i="15"/>
  <c r="G22" i="15"/>
  <c r="F22" i="15"/>
  <c r="F30" i="15"/>
  <c r="G30" i="15"/>
  <c r="G38" i="15"/>
  <c r="F38" i="15"/>
  <c r="G46" i="15"/>
  <c r="F46" i="15"/>
  <c r="G54" i="12"/>
  <c r="F54" i="12"/>
  <c r="F58" i="17"/>
  <c r="G58" i="17"/>
  <c r="F74" i="16"/>
  <c r="G74" i="16"/>
  <c r="G82" i="15"/>
  <c r="F82" i="15"/>
  <c r="G90" i="16"/>
  <c r="F90" i="16"/>
  <c r="G98" i="15"/>
  <c r="F98" i="15"/>
  <c r="F102" i="17"/>
  <c r="G102" i="17"/>
  <c r="F110" i="15"/>
  <c r="G110" i="15"/>
  <c r="G118" i="12"/>
  <c r="F118" i="12"/>
  <c r="G126" i="16"/>
  <c r="F126" i="16"/>
  <c r="F134" i="17"/>
  <c r="G134" i="17"/>
  <c r="G142" i="15"/>
  <c r="F142" i="15"/>
  <c r="F9" i="12"/>
  <c r="G9" i="12"/>
  <c r="J3" i="12"/>
  <c r="G139" i="15"/>
  <c r="F139" i="15"/>
  <c r="G17" i="12"/>
  <c r="F17" i="12"/>
  <c r="F25" i="12"/>
  <c r="G25" i="12"/>
  <c r="G69" i="16"/>
  <c r="F69" i="16"/>
  <c r="F89" i="15"/>
  <c r="G89" i="15"/>
  <c r="F101" i="17"/>
  <c r="G101" i="17"/>
  <c r="F125" i="16"/>
  <c r="G125" i="16"/>
  <c r="G133" i="12"/>
  <c r="F133" i="12"/>
  <c r="F15" i="17"/>
  <c r="G15" i="17"/>
  <c r="F23" i="17"/>
  <c r="G23" i="17"/>
  <c r="G31" i="17"/>
  <c r="F31" i="17"/>
  <c r="F39" i="17"/>
  <c r="G39" i="17"/>
  <c r="F47" i="17"/>
  <c r="G47" i="17"/>
  <c r="G51" i="16"/>
  <c r="F51" i="16"/>
  <c r="F55" i="15"/>
  <c r="G55" i="15"/>
  <c r="F59" i="15"/>
  <c r="G59" i="15"/>
  <c r="G63" i="12"/>
  <c r="F63" i="12"/>
  <c r="G67" i="16"/>
  <c r="F67" i="16"/>
  <c r="F75" i="12"/>
  <c r="G75" i="12"/>
  <c r="G83" i="17"/>
  <c r="F83" i="17"/>
  <c r="F87" i="12"/>
  <c r="G87" i="12"/>
  <c r="G91" i="15"/>
  <c r="F91" i="15"/>
  <c r="F95" i="17"/>
  <c r="G95" i="17"/>
  <c r="G99" i="17"/>
  <c r="F99" i="17"/>
  <c r="F103" i="16"/>
  <c r="G103" i="16"/>
  <c r="F107" i="12"/>
  <c r="G107" i="12"/>
  <c r="G111" i="12"/>
  <c r="F111" i="12"/>
  <c r="G115" i="16"/>
  <c r="F115" i="16"/>
  <c r="F119" i="15"/>
  <c r="G119" i="15"/>
  <c r="F127" i="15"/>
  <c r="G127" i="15"/>
  <c r="G135" i="12"/>
  <c r="F135" i="12"/>
  <c r="G143" i="16"/>
  <c r="F143" i="16"/>
  <c r="F21" i="16"/>
  <c r="G21" i="16"/>
  <c r="F41" i="16"/>
  <c r="G41" i="16"/>
  <c r="G53" i="16"/>
  <c r="F53" i="16"/>
  <c r="G65" i="15"/>
  <c r="F65" i="15"/>
  <c r="F81" i="17"/>
  <c r="G81" i="17"/>
  <c r="G97" i="16"/>
  <c r="F97" i="16"/>
  <c r="G109" i="15"/>
  <c r="F109" i="15"/>
  <c r="F121" i="12"/>
  <c r="G121" i="12"/>
  <c r="G141" i="17"/>
  <c r="F141" i="17"/>
  <c r="G12" i="12"/>
  <c r="F12" i="12"/>
  <c r="F16" i="12"/>
  <c r="G16" i="12"/>
  <c r="F20" i="12"/>
  <c r="G20" i="12"/>
  <c r="F24" i="12"/>
  <c r="G24" i="12"/>
  <c r="G28" i="12"/>
  <c r="F28" i="12"/>
  <c r="G32" i="12"/>
  <c r="F32" i="12"/>
  <c r="G36" i="12"/>
  <c r="F36" i="12"/>
  <c r="G40" i="12"/>
  <c r="F40" i="12"/>
  <c r="F44" i="12"/>
  <c r="G44" i="12"/>
  <c r="F48" i="12"/>
  <c r="G48" i="12"/>
  <c r="F52" i="17"/>
  <c r="G52" i="17"/>
  <c r="G56" i="15"/>
  <c r="F56" i="15"/>
  <c r="G60" i="15"/>
  <c r="F60" i="15"/>
  <c r="G64" i="12"/>
  <c r="F64" i="12"/>
  <c r="G68" i="16"/>
  <c r="F68" i="16"/>
  <c r="G72" i="15"/>
  <c r="F72" i="15"/>
  <c r="G76" i="15"/>
  <c r="F76" i="15"/>
  <c r="G80" i="17"/>
  <c r="F80" i="17"/>
  <c r="F84" i="16"/>
  <c r="G84" i="16"/>
  <c r="F88" i="15"/>
  <c r="G88" i="15"/>
  <c r="G92" i="15"/>
  <c r="F92" i="15"/>
  <c r="F96" i="12"/>
  <c r="G96" i="12"/>
  <c r="F100" i="17"/>
  <c r="G100" i="17"/>
  <c r="G104" i="15"/>
  <c r="F104" i="15"/>
  <c r="G108" i="12"/>
  <c r="F108" i="12"/>
  <c r="G112" i="17"/>
  <c r="F112" i="17"/>
  <c r="F116" i="16"/>
  <c r="G116" i="16"/>
  <c r="F120" i="15"/>
  <c r="G120" i="15"/>
  <c r="G124" i="15"/>
  <c r="F124" i="15"/>
  <c r="G128" i="17"/>
  <c r="F128" i="17"/>
  <c r="F132" i="16"/>
  <c r="G132" i="16"/>
  <c r="F136" i="16"/>
  <c r="G136" i="16"/>
  <c r="F140" i="15"/>
  <c r="G140" i="15"/>
  <c r="G144" i="17"/>
  <c r="F144" i="17"/>
  <c r="F148" i="16"/>
  <c r="G148" i="16"/>
  <c r="G13" i="16"/>
  <c r="F13" i="16"/>
  <c r="F29" i="16"/>
  <c r="G29" i="16"/>
  <c r="F33" i="16"/>
  <c r="G33" i="16"/>
  <c r="G49" i="16"/>
  <c r="F49" i="16"/>
  <c r="F61" i="12"/>
  <c r="G61" i="12"/>
  <c r="F73" i="15"/>
  <c r="G73" i="15"/>
  <c r="F85" i="16"/>
  <c r="G85" i="16"/>
  <c r="F93" i="12"/>
  <c r="G93" i="12"/>
  <c r="F105" i="12"/>
  <c r="G105" i="12"/>
  <c r="G117" i="17"/>
  <c r="F117" i="17"/>
  <c r="G129" i="16"/>
  <c r="F129" i="16"/>
  <c r="G137" i="15"/>
  <c r="F137" i="15"/>
  <c r="F149" i="12"/>
  <c r="G149" i="12"/>
  <c r="G106" i="10"/>
  <c r="F75" i="10"/>
  <c r="F128" i="10"/>
  <c r="G96" i="10"/>
  <c r="F80" i="10"/>
  <c r="F48" i="10"/>
  <c r="G37" i="10"/>
  <c r="G5" i="10"/>
  <c r="F111" i="10"/>
  <c r="F90" i="10"/>
  <c r="F129" i="10"/>
  <c r="G10" i="16"/>
  <c r="F10" i="16"/>
  <c r="G14" i="16"/>
  <c r="F14" i="16"/>
  <c r="G18" i="16"/>
  <c r="F18" i="16"/>
  <c r="G22" i="16"/>
  <c r="F22" i="16"/>
  <c r="G26" i="16"/>
  <c r="F26" i="16"/>
  <c r="F30" i="16"/>
  <c r="G30" i="16"/>
  <c r="G34" i="16"/>
  <c r="F34" i="16"/>
  <c r="F38" i="16"/>
  <c r="G38" i="16"/>
  <c r="F42" i="16"/>
  <c r="G42" i="16"/>
  <c r="F46" i="16"/>
  <c r="G46" i="16"/>
  <c r="G50" i="15"/>
  <c r="F50" i="15"/>
  <c r="G54" i="15"/>
  <c r="F54" i="15"/>
  <c r="G58" i="12"/>
  <c r="F58" i="12"/>
  <c r="G62" i="16"/>
  <c r="F62" i="16"/>
  <c r="F66" i="16"/>
  <c r="G66" i="16"/>
  <c r="G70" i="12"/>
  <c r="F70" i="12"/>
  <c r="G74" i="17"/>
  <c r="F74" i="17"/>
  <c r="F78" i="17"/>
  <c r="G78" i="17"/>
  <c r="F82" i="12"/>
  <c r="G82" i="12"/>
  <c r="G86" i="15"/>
  <c r="F86" i="15"/>
  <c r="F90" i="17"/>
  <c r="G90" i="17"/>
  <c r="G94" i="16"/>
  <c r="F94" i="16"/>
  <c r="F98" i="16"/>
  <c r="G98" i="16"/>
  <c r="G102" i="12"/>
  <c r="F102" i="12"/>
  <c r="F106" i="17"/>
  <c r="G106" i="17"/>
  <c r="F110" i="16"/>
  <c r="G110" i="16"/>
  <c r="G114" i="15"/>
  <c r="F114" i="15"/>
  <c r="G118" i="15"/>
  <c r="F118" i="15"/>
  <c r="G122" i="12"/>
  <c r="F122" i="12"/>
  <c r="F126" i="17"/>
  <c r="G126" i="17"/>
  <c r="G130" i="15"/>
  <c r="F130" i="15"/>
  <c r="G134" i="12"/>
  <c r="F134" i="12"/>
  <c r="F138" i="17"/>
  <c r="G138" i="17"/>
  <c r="F142" i="16"/>
  <c r="G142" i="16"/>
  <c r="G146" i="15"/>
  <c r="F146" i="15"/>
  <c r="J3" i="15"/>
  <c r="G9" i="15"/>
  <c r="F9" i="15"/>
  <c r="G123" i="16"/>
  <c r="F123" i="16"/>
  <c r="G131" i="17"/>
  <c r="F131" i="17"/>
  <c r="G139" i="16"/>
  <c r="F139" i="16"/>
  <c r="G147" i="16"/>
  <c r="F147" i="16"/>
  <c r="G17" i="15"/>
  <c r="F17" i="15"/>
  <c r="F25" i="15"/>
  <c r="G25" i="15"/>
  <c r="G37" i="15"/>
  <c r="F37" i="15"/>
  <c r="G45" i="15"/>
  <c r="F45" i="15"/>
  <c r="G57" i="12"/>
  <c r="F57" i="12"/>
  <c r="F69" i="17"/>
  <c r="G69" i="17"/>
  <c r="F77" i="16"/>
  <c r="G77" i="16"/>
  <c r="F89" i="12"/>
  <c r="G89" i="12"/>
  <c r="G101" i="15"/>
  <c r="F101" i="15"/>
  <c r="F113" i="12"/>
  <c r="G113" i="12"/>
  <c r="G125" i="17"/>
  <c r="F125" i="17"/>
  <c r="G133" i="15"/>
  <c r="F133" i="15"/>
  <c r="F145" i="15"/>
  <c r="G145" i="15"/>
  <c r="G11" i="12"/>
  <c r="F11" i="12"/>
  <c r="F15" i="12"/>
  <c r="G15" i="12"/>
  <c r="F19" i="12"/>
  <c r="G19" i="12"/>
  <c r="G23" i="12"/>
  <c r="F23" i="12"/>
  <c r="F27" i="12"/>
  <c r="G27" i="12"/>
  <c r="G31" i="12"/>
  <c r="F31" i="12"/>
  <c r="F35" i="12"/>
  <c r="G35" i="12"/>
  <c r="G39" i="12"/>
  <c r="F39" i="12"/>
  <c r="G43" i="12"/>
  <c r="F43" i="12"/>
  <c r="F47" i="12"/>
  <c r="G47" i="12"/>
  <c r="G51" i="17"/>
  <c r="F51" i="17"/>
  <c r="G55" i="16"/>
  <c r="F55" i="16"/>
  <c r="G59" i="16"/>
  <c r="F59" i="16"/>
  <c r="F63" i="15"/>
  <c r="G63" i="15"/>
  <c r="G67" i="17"/>
  <c r="F67" i="17"/>
  <c r="G71" i="16"/>
  <c r="F71" i="16"/>
  <c r="F75" i="15"/>
  <c r="G75" i="15"/>
  <c r="F79" i="15"/>
  <c r="G79" i="15"/>
  <c r="F83" i="12"/>
  <c r="G83" i="12"/>
  <c r="G87" i="16"/>
  <c r="F87" i="16"/>
  <c r="G91" i="12"/>
  <c r="F91" i="12"/>
  <c r="G95" i="15"/>
  <c r="F95" i="15"/>
  <c r="G99" i="15"/>
  <c r="F99" i="15"/>
  <c r="G103" i="17"/>
  <c r="F103" i="17"/>
  <c r="G107" i="15"/>
  <c r="F107" i="15"/>
  <c r="F111" i="15"/>
  <c r="G111" i="15"/>
  <c r="G115" i="17"/>
  <c r="F115" i="17"/>
  <c r="F119" i="16"/>
  <c r="G119" i="16"/>
  <c r="F127" i="16"/>
  <c r="G127" i="16"/>
  <c r="F135" i="15"/>
  <c r="G135" i="15"/>
  <c r="G143" i="17"/>
  <c r="F143" i="17"/>
  <c r="G21" i="17"/>
  <c r="F21" i="17"/>
  <c r="G41" i="17"/>
  <c r="F41" i="17"/>
  <c r="F53" i="17"/>
  <c r="G53" i="17"/>
  <c r="F65" i="16"/>
  <c r="G65" i="16"/>
  <c r="G81" i="12"/>
  <c r="F81" i="12"/>
  <c r="F97" i="17"/>
  <c r="G97" i="17"/>
  <c r="F109" i="16"/>
  <c r="G109" i="16"/>
  <c r="F121" i="15"/>
  <c r="G121" i="15"/>
  <c r="G141" i="12"/>
  <c r="F141" i="12"/>
  <c r="G12" i="15"/>
  <c r="F12" i="15"/>
  <c r="G16" i="15"/>
  <c r="F16" i="15"/>
  <c r="G20" i="15"/>
  <c r="F20" i="15"/>
  <c r="F24" i="15"/>
  <c r="G24" i="15"/>
  <c r="G28" i="15"/>
  <c r="F28" i="15"/>
  <c r="G32" i="15"/>
  <c r="F32" i="15"/>
  <c r="F36" i="15"/>
  <c r="G36" i="15"/>
  <c r="G40" i="15"/>
  <c r="F40" i="15"/>
  <c r="G44" i="15"/>
  <c r="F44" i="15"/>
  <c r="F48" i="15"/>
  <c r="G48" i="15"/>
  <c r="F52" i="12"/>
  <c r="G52" i="12"/>
  <c r="F56" i="16"/>
  <c r="G56" i="16"/>
  <c r="G60" i="16"/>
  <c r="F60" i="16"/>
  <c r="G64" i="15"/>
  <c r="F64" i="15"/>
  <c r="F68" i="17"/>
  <c r="G68" i="17"/>
  <c r="F72" i="16"/>
  <c r="G72" i="16"/>
  <c r="G76" i="12"/>
  <c r="F76" i="12"/>
  <c r="F80" i="15"/>
  <c r="G80" i="15"/>
  <c r="F84" i="17"/>
  <c r="G84" i="17"/>
  <c r="G88" i="16"/>
  <c r="F88" i="16"/>
  <c r="G92" i="16"/>
  <c r="F92" i="16"/>
  <c r="G96" i="15"/>
  <c r="F96" i="15"/>
  <c r="G100" i="12"/>
  <c r="F100" i="12"/>
  <c r="G104" i="17"/>
  <c r="F104" i="17"/>
  <c r="G108" i="15"/>
  <c r="F108" i="15"/>
  <c r="F112" i="12"/>
  <c r="G112" i="12"/>
  <c r="F116" i="17"/>
  <c r="G116" i="17"/>
  <c r="F120" i="16"/>
  <c r="G120" i="16"/>
  <c r="F124" i="16"/>
  <c r="G124" i="16"/>
  <c r="F128" i="12"/>
  <c r="G128" i="12"/>
  <c r="F132" i="17"/>
  <c r="G132" i="17"/>
  <c r="G136" i="17"/>
  <c r="F136" i="17"/>
  <c r="F140" i="16"/>
  <c r="G140" i="16"/>
  <c r="F144" i="12"/>
  <c r="G144" i="12"/>
  <c r="F148" i="17"/>
  <c r="G148" i="17"/>
  <c r="F13" i="17"/>
  <c r="G13" i="17"/>
  <c r="G29" i="17"/>
  <c r="F29" i="17"/>
  <c r="F33" i="17"/>
  <c r="G33" i="17"/>
  <c r="G49" i="17"/>
  <c r="F49" i="17"/>
  <c r="F61" i="15"/>
  <c r="G61" i="15"/>
  <c r="F73" i="12"/>
  <c r="G73" i="12"/>
  <c r="F85" i="17"/>
  <c r="G85" i="17"/>
  <c r="G93" i="16"/>
  <c r="F93" i="16"/>
  <c r="G105" i="15"/>
  <c r="F105" i="15"/>
  <c r="G117" i="12"/>
  <c r="F117" i="12"/>
  <c r="F129" i="17"/>
  <c r="G129" i="17"/>
  <c r="F137" i="16"/>
  <c r="G137" i="16"/>
  <c r="F149" i="15"/>
  <c r="G149" i="15"/>
  <c r="F66" i="15"/>
  <c r="G66" i="15"/>
  <c r="F71" i="12"/>
  <c r="G71" i="12"/>
  <c r="R2" i="7"/>
  <c r="R4" i="7"/>
  <c r="R5" i="7"/>
  <c r="R7" i="7"/>
  <c r="R8" i="7"/>
  <c r="R9" i="7"/>
  <c r="F29" i="10"/>
  <c r="G74" i="10"/>
  <c r="G135" i="10"/>
  <c r="F122" i="10"/>
  <c r="G75" i="10"/>
  <c r="F10" i="17"/>
  <c r="G10" i="17"/>
  <c r="G14" i="17"/>
  <c r="F14" i="17"/>
  <c r="G18" i="17"/>
  <c r="F18" i="17"/>
  <c r="G22" i="17"/>
  <c r="F22" i="17"/>
  <c r="G26" i="17"/>
  <c r="F26" i="17"/>
  <c r="F30" i="17"/>
  <c r="G30" i="17"/>
  <c r="F34" i="17"/>
  <c r="G34" i="17"/>
  <c r="F38" i="17"/>
  <c r="G38" i="17"/>
  <c r="G42" i="17"/>
  <c r="F42" i="17"/>
  <c r="F46" i="17"/>
  <c r="G46" i="17"/>
  <c r="F50" i="16"/>
  <c r="G50" i="16"/>
  <c r="G54" i="16"/>
  <c r="F54" i="16"/>
  <c r="G58" i="15"/>
  <c r="F58" i="15"/>
  <c r="F62" i="17"/>
  <c r="G62" i="17"/>
  <c r="G66" i="17"/>
  <c r="F66" i="17"/>
  <c r="G70" i="15"/>
  <c r="F70" i="15"/>
  <c r="G74" i="15"/>
  <c r="F74" i="15"/>
  <c r="G78" i="15"/>
  <c r="F78" i="15"/>
  <c r="F82" i="16"/>
  <c r="G82" i="16"/>
  <c r="G86" i="16"/>
  <c r="F86" i="16"/>
  <c r="G90" i="12"/>
  <c r="F90" i="12"/>
  <c r="F94" i="17"/>
  <c r="G94" i="17"/>
  <c r="G98" i="17"/>
  <c r="F98" i="17"/>
  <c r="F102" i="15"/>
  <c r="G102" i="15"/>
  <c r="F106" i="12"/>
  <c r="G106" i="12"/>
  <c r="G110" i="17"/>
  <c r="F110" i="17"/>
  <c r="F114" i="16"/>
  <c r="G114" i="16"/>
  <c r="G118" i="16"/>
  <c r="F118" i="16"/>
  <c r="G122" i="15"/>
  <c r="F122" i="15"/>
  <c r="F126" i="12"/>
  <c r="G126" i="12"/>
  <c r="F130" i="16"/>
  <c r="G130" i="16"/>
  <c r="G134" i="15"/>
  <c r="F134" i="15"/>
  <c r="F138" i="12"/>
  <c r="G138" i="12"/>
  <c r="G142" i="17"/>
  <c r="F142" i="17"/>
  <c r="G146" i="16"/>
  <c r="F146" i="16"/>
  <c r="J3" i="16"/>
  <c r="G9" i="16"/>
  <c r="F9" i="16"/>
  <c r="G123" i="15"/>
  <c r="F123" i="15"/>
  <c r="F131" i="12"/>
  <c r="G131" i="12"/>
  <c r="G139" i="17"/>
  <c r="F139" i="17"/>
  <c r="G147" i="17"/>
  <c r="F147" i="17"/>
  <c r="F17" i="16"/>
  <c r="G17" i="16"/>
  <c r="F25" i="16"/>
  <c r="G25" i="16"/>
  <c r="F37" i="16"/>
  <c r="G37" i="16"/>
  <c r="G45" i="16"/>
  <c r="F45" i="16"/>
  <c r="F57" i="15"/>
  <c r="G57" i="15"/>
  <c r="F69" i="12"/>
  <c r="G69" i="12"/>
  <c r="F77" i="17"/>
  <c r="G77" i="17"/>
  <c r="F89" i="16"/>
  <c r="G89" i="16"/>
  <c r="F101" i="12"/>
  <c r="G101" i="12"/>
  <c r="F113" i="15"/>
  <c r="G113" i="15"/>
  <c r="G125" i="12"/>
  <c r="F125" i="12"/>
  <c r="G133" i="16"/>
  <c r="F133" i="16"/>
  <c r="F145" i="16"/>
  <c r="G145" i="16"/>
  <c r="G11" i="15"/>
  <c r="F11" i="15"/>
  <c r="F15" i="15"/>
  <c r="G15" i="15"/>
  <c r="F19" i="15"/>
  <c r="G19" i="15"/>
  <c r="G23" i="15"/>
  <c r="F23" i="15"/>
  <c r="G27" i="15"/>
  <c r="F27" i="15"/>
  <c r="G31" i="15"/>
  <c r="F31" i="15"/>
  <c r="G35" i="15"/>
  <c r="F35" i="15"/>
  <c r="G39" i="15"/>
  <c r="F39" i="15"/>
  <c r="F43" i="15"/>
  <c r="G43" i="15"/>
  <c r="F47" i="15"/>
  <c r="G47" i="15"/>
  <c r="G51" i="12"/>
  <c r="F51" i="12"/>
  <c r="F55" i="17"/>
  <c r="G55" i="17"/>
  <c r="F59" i="17"/>
  <c r="G59" i="17"/>
  <c r="F63" i="16"/>
  <c r="G63" i="16"/>
  <c r="F67" i="12"/>
  <c r="G67" i="12"/>
  <c r="F71" i="17"/>
  <c r="G71" i="17"/>
  <c r="F75" i="16"/>
  <c r="G75" i="16"/>
  <c r="G79" i="16"/>
  <c r="F79" i="16"/>
  <c r="G83" i="15"/>
  <c r="F83" i="15"/>
  <c r="F87" i="17"/>
  <c r="G87" i="17"/>
  <c r="G91" i="16"/>
  <c r="F91" i="16"/>
  <c r="G95" i="12"/>
  <c r="F95" i="12"/>
  <c r="F99" i="12"/>
  <c r="G99" i="12"/>
  <c r="F103" i="12"/>
  <c r="G103" i="12"/>
  <c r="G107" i="16"/>
  <c r="F107" i="16"/>
  <c r="F111" i="16"/>
  <c r="G111" i="16"/>
  <c r="F115" i="12"/>
  <c r="G115" i="12"/>
  <c r="G119" i="17"/>
  <c r="F119" i="17"/>
  <c r="G127" i="17"/>
  <c r="F127" i="17"/>
  <c r="G135" i="16"/>
  <c r="F135" i="16"/>
  <c r="G143" i="12"/>
  <c r="F143" i="12"/>
  <c r="G21" i="12"/>
  <c r="F21" i="12"/>
  <c r="G41" i="12"/>
  <c r="F41" i="12"/>
  <c r="G53" i="12"/>
  <c r="F53" i="12"/>
  <c r="F65" i="17"/>
  <c r="G65" i="17"/>
  <c r="G81" i="15"/>
  <c r="F81" i="15"/>
  <c r="G97" i="15"/>
  <c r="F97" i="15"/>
  <c r="G109" i="17"/>
  <c r="F109" i="17"/>
  <c r="G121" i="16"/>
  <c r="F121" i="16"/>
  <c r="G141" i="15"/>
  <c r="F141" i="15"/>
  <c r="G12" i="16"/>
  <c r="F12" i="16"/>
  <c r="G16" i="16"/>
  <c r="F16" i="16"/>
  <c r="F20" i="16"/>
  <c r="G20" i="16"/>
  <c r="G24" i="16"/>
  <c r="F24" i="16"/>
  <c r="G28" i="16"/>
  <c r="F28" i="16"/>
  <c r="G32" i="16"/>
  <c r="F32" i="16"/>
  <c r="G36" i="16"/>
  <c r="F36" i="16"/>
  <c r="G40" i="16"/>
  <c r="F40" i="16"/>
  <c r="F44" i="16"/>
  <c r="G44" i="16"/>
  <c r="F48" i="16"/>
  <c r="G48" i="16"/>
  <c r="G52" i="15"/>
  <c r="F52" i="15"/>
  <c r="G56" i="17"/>
  <c r="F56" i="17"/>
  <c r="G60" i="17"/>
  <c r="F60" i="17"/>
  <c r="F64" i="16"/>
  <c r="G64" i="16"/>
  <c r="G68" i="12"/>
  <c r="F68" i="12"/>
  <c r="G72" i="17"/>
  <c r="F72" i="17"/>
  <c r="G76" i="16"/>
  <c r="F76" i="16"/>
  <c r="F80" i="12"/>
  <c r="G80" i="12"/>
  <c r="G84" i="15"/>
  <c r="F84" i="15"/>
  <c r="G88" i="17"/>
  <c r="F88" i="17"/>
  <c r="G92" i="17"/>
  <c r="F92" i="17"/>
  <c r="G96" i="16"/>
  <c r="F96" i="16"/>
  <c r="G100" i="15"/>
  <c r="F100" i="15"/>
  <c r="F104" i="12"/>
  <c r="G104" i="12"/>
  <c r="G108" i="16"/>
  <c r="F108" i="16"/>
  <c r="F112" i="15"/>
  <c r="G112" i="15"/>
  <c r="G116" i="12"/>
  <c r="F116" i="12"/>
  <c r="G120" i="17"/>
  <c r="F120" i="17"/>
  <c r="F124" i="17"/>
  <c r="G124" i="17"/>
  <c r="F128" i="15"/>
  <c r="G128" i="15"/>
  <c r="G132" i="12"/>
  <c r="F132" i="12"/>
  <c r="G136" i="12"/>
  <c r="F136" i="12"/>
  <c r="F140" i="17"/>
  <c r="G140" i="17"/>
  <c r="F144" i="15"/>
  <c r="G144" i="15"/>
  <c r="G148" i="12"/>
  <c r="F148" i="12"/>
  <c r="G13" i="12"/>
  <c r="F13" i="12"/>
  <c r="G29" i="12"/>
  <c r="F29" i="12"/>
  <c r="F33" i="12"/>
  <c r="G33" i="12"/>
  <c r="G49" i="12"/>
  <c r="F49" i="12"/>
  <c r="F61" i="16"/>
  <c r="G61" i="16"/>
  <c r="G73" i="16"/>
  <c r="F73" i="16"/>
  <c r="F85" i="15"/>
  <c r="G85" i="15"/>
  <c r="F93" i="17"/>
  <c r="G93" i="17"/>
  <c r="F105" i="16"/>
  <c r="G105" i="16"/>
  <c r="F117" i="15"/>
  <c r="G117" i="15"/>
  <c r="F129" i="12"/>
  <c r="G129" i="12"/>
  <c r="F137" i="17"/>
  <c r="G137" i="17"/>
  <c r="F149" i="16"/>
  <c r="G149" i="16"/>
  <c r="G10" i="15"/>
  <c r="F10" i="15"/>
  <c r="G18" i="15"/>
  <c r="F18" i="15"/>
  <c r="G26" i="15"/>
  <c r="F26" i="15"/>
  <c r="G34" i="15"/>
  <c r="F34" i="15"/>
  <c r="G42" i="15"/>
  <c r="F42" i="15"/>
  <c r="G50" i="12"/>
  <c r="F50" i="12"/>
  <c r="G62" i="15"/>
  <c r="F62" i="15"/>
  <c r="F70" i="17"/>
  <c r="G70" i="17"/>
  <c r="G78" i="16"/>
  <c r="F78" i="16"/>
  <c r="F86" i="12"/>
  <c r="G86" i="12"/>
  <c r="F94" i="15"/>
  <c r="G94" i="15"/>
  <c r="F106" i="16"/>
  <c r="G106" i="16"/>
  <c r="F114" i="12"/>
  <c r="G114" i="12"/>
  <c r="G122" i="17"/>
  <c r="F122" i="17"/>
  <c r="F130" i="12"/>
  <c r="G130" i="12"/>
  <c r="F138" i="16"/>
  <c r="G138" i="16"/>
  <c r="F146" i="12"/>
  <c r="G146" i="12"/>
  <c r="F123" i="12"/>
  <c r="G123" i="12"/>
  <c r="G131" i="16"/>
  <c r="F131" i="16"/>
  <c r="F147" i="15"/>
  <c r="G147" i="15"/>
  <c r="G37" i="12"/>
  <c r="F37" i="12"/>
  <c r="G45" i="12"/>
  <c r="F45" i="12"/>
  <c r="F57" i="17"/>
  <c r="G57" i="17"/>
  <c r="G77" i="15"/>
  <c r="F77" i="15"/>
  <c r="G113" i="17"/>
  <c r="F113" i="17"/>
  <c r="F145" i="12"/>
  <c r="G145" i="12"/>
  <c r="F11" i="17"/>
  <c r="G11" i="17"/>
  <c r="G19" i="17"/>
  <c r="F19" i="17"/>
  <c r="F27" i="17"/>
  <c r="G27" i="17"/>
  <c r="G35" i="17"/>
  <c r="F35" i="17"/>
  <c r="F43" i="17"/>
  <c r="G43" i="17"/>
  <c r="G79" i="12"/>
  <c r="F79" i="12"/>
  <c r="R1" i="7"/>
  <c r="R3" i="7"/>
  <c r="F42" i="10"/>
  <c r="G73" i="10"/>
  <c r="F67" i="10"/>
  <c r="F135" i="10"/>
  <c r="G10" i="12"/>
  <c r="F10" i="12"/>
  <c r="G14" i="12"/>
  <c r="F14" i="12"/>
  <c r="G18" i="12"/>
  <c r="F18" i="12"/>
  <c r="F22" i="12"/>
  <c r="G22" i="12"/>
  <c r="G26" i="12"/>
  <c r="F26" i="12"/>
  <c r="F30" i="12"/>
  <c r="G30" i="12"/>
  <c r="F34" i="12"/>
  <c r="G34" i="12"/>
  <c r="G38" i="12"/>
  <c r="F38" i="12"/>
  <c r="G42" i="12"/>
  <c r="F42" i="12"/>
  <c r="F46" i="12"/>
  <c r="G46" i="12"/>
  <c r="G50" i="17"/>
  <c r="F50" i="17"/>
  <c r="F54" i="17"/>
  <c r="G54" i="17"/>
  <c r="F58" i="16"/>
  <c r="G58" i="16"/>
  <c r="G62" i="12"/>
  <c r="F62" i="12"/>
  <c r="G66" i="12"/>
  <c r="F66" i="12"/>
  <c r="F70" i="16"/>
  <c r="G70" i="16"/>
  <c r="G74" i="12"/>
  <c r="F74" i="12"/>
  <c r="F78" i="12"/>
  <c r="G78" i="12"/>
  <c r="G82" i="17"/>
  <c r="F82" i="17"/>
  <c r="F86" i="17"/>
  <c r="G86" i="17"/>
  <c r="G90" i="15"/>
  <c r="F90" i="15"/>
  <c r="F94" i="12"/>
  <c r="G94" i="12"/>
  <c r="G98" i="12"/>
  <c r="F98" i="12"/>
  <c r="F102" i="16"/>
  <c r="G102" i="16"/>
  <c r="G106" i="15"/>
  <c r="F106" i="15"/>
  <c r="G110" i="12"/>
  <c r="F110" i="12"/>
  <c r="G114" i="17"/>
  <c r="F114" i="17"/>
  <c r="F118" i="17"/>
  <c r="G118" i="17"/>
  <c r="F122" i="16"/>
  <c r="G122" i="16"/>
  <c r="F126" i="15"/>
  <c r="G126" i="15"/>
  <c r="G130" i="17"/>
  <c r="F130" i="17"/>
  <c r="F134" i="16"/>
  <c r="G134" i="16"/>
  <c r="G138" i="15"/>
  <c r="F138" i="15"/>
  <c r="G142" i="12"/>
  <c r="F142" i="12"/>
  <c r="G146" i="17"/>
  <c r="F146" i="17"/>
  <c r="G9" i="17"/>
  <c r="J3" i="17"/>
  <c r="F9" i="17"/>
  <c r="G123" i="17"/>
  <c r="F123" i="17"/>
  <c r="G131" i="15"/>
  <c r="F131" i="15"/>
  <c r="F139" i="12"/>
  <c r="G139" i="12"/>
  <c r="G147" i="12"/>
  <c r="F147" i="12"/>
  <c r="G17" i="17"/>
  <c r="F17" i="17"/>
  <c r="G25" i="17"/>
  <c r="F25" i="17"/>
  <c r="F37" i="17"/>
  <c r="G37" i="17"/>
  <c r="F45" i="17"/>
  <c r="G45" i="17"/>
  <c r="F57" i="16"/>
  <c r="G57" i="16"/>
  <c r="G69" i="15"/>
  <c r="F69" i="15"/>
  <c r="G77" i="12"/>
  <c r="F77" i="12"/>
  <c r="F89" i="17"/>
  <c r="G89" i="17"/>
  <c r="G101" i="16"/>
  <c r="F101" i="16"/>
  <c r="F113" i="16"/>
  <c r="G113" i="16"/>
  <c r="G125" i="15"/>
  <c r="F125" i="15"/>
  <c r="G133" i="17"/>
  <c r="F133" i="17"/>
  <c r="G145" i="17"/>
  <c r="F145" i="17"/>
  <c r="G11" i="16"/>
  <c r="F11" i="16"/>
  <c r="G15" i="16"/>
  <c r="F15" i="16"/>
  <c r="F19" i="16"/>
  <c r="G19" i="16"/>
  <c r="G23" i="16"/>
  <c r="F23" i="16"/>
  <c r="G27" i="16"/>
  <c r="F27" i="16"/>
  <c r="F31" i="16"/>
  <c r="G31" i="16"/>
  <c r="F35" i="16"/>
  <c r="G35" i="16"/>
  <c r="G39" i="16"/>
  <c r="F39" i="16"/>
  <c r="F43" i="16"/>
  <c r="G43" i="16"/>
  <c r="G47" i="16"/>
  <c r="F47" i="16"/>
  <c r="G51" i="15"/>
  <c r="F51" i="15"/>
  <c r="G55" i="12"/>
  <c r="F55" i="12"/>
  <c r="F59" i="12"/>
  <c r="G59" i="12"/>
  <c r="G63" i="17"/>
  <c r="F63" i="17"/>
  <c r="F67" i="15"/>
  <c r="G67" i="15"/>
  <c r="F71" i="15"/>
  <c r="G71" i="15"/>
  <c r="F75" i="17"/>
  <c r="G75" i="17"/>
  <c r="F79" i="17"/>
  <c r="G79" i="17"/>
  <c r="G83" i="16"/>
  <c r="F83" i="16"/>
  <c r="G87" i="15"/>
  <c r="F87" i="15"/>
  <c r="F91" i="17"/>
  <c r="G91" i="17"/>
  <c r="F95" i="16"/>
  <c r="G95" i="16"/>
  <c r="G99" i="16"/>
  <c r="F99" i="16"/>
  <c r="G103" i="15"/>
  <c r="F103" i="15"/>
  <c r="G107" i="17"/>
  <c r="F107" i="17"/>
  <c r="G111" i="17"/>
  <c r="F111" i="17"/>
  <c r="G115" i="15"/>
  <c r="F115" i="15"/>
  <c r="G119" i="12"/>
  <c r="F119" i="12"/>
  <c r="G127" i="12"/>
  <c r="F127" i="12"/>
  <c r="G135" i="17"/>
  <c r="F135" i="17"/>
  <c r="F143" i="15"/>
  <c r="G143" i="15"/>
  <c r="F21" i="15"/>
  <c r="G21" i="15"/>
  <c r="G41" i="15"/>
  <c r="F41" i="15"/>
  <c r="F53" i="15"/>
  <c r="G53" i="15"/>
  <c r="F65" i="12"/>
  <c r="G65" i="12"/>
  <c r="G81" i="16"/>
  <c r="F81" i="16"/>
  <c r="G97" i="12"/>
  <c r="F97" i="12"/>
  <c r="F109" i="12"/>
  <c r="G109" i="12"/>
  <c r="G121" i="17"/>
  <c r="F121" i="17"/>
  <c r="F141" i="16"/>
  <c r="G141" i="16"/>
  <c r="F12" i="17"/>
  <c r="G12" i="17"/>
  <c r="F16" i="17"/>
  <c r="G16" i="17"/>
  <c r="F20" i="17"/>
  <c r="G20" i="17"/>
  <c r="G24" i="17"/>
  <c r="F24" i="17"/>
  <c r="F28" i="17"/>
  <c r="G28" i="17"/>
  <c r="F32" i="17"/>
  <c r="G32" i="17"/>
  <c r="F36" i="17"/>
  <c r="G36" i="17"/>
  <c r="G40" i="17"/>
  <c r="F40" i="17"/>
  <c r="G44" i="17"/>
  <c r="F44" i="17"/>
  <c r="G48" i="17"/>
  <c r="F48" i="17"/>
  <c r="G52" i="16"/>
  <c r="F52" i="16"/>
  <c r="G56" i="12"/>
  <c r="F56" i="12"/>
  <c r="G60" i="12"/>
  <c r="F60" i="12"/>
  <c r="G64" i="17"/>
  <c r="F64" i="17"/>
  <c r="G68" i="15"/>
  <c r="F68" i="15"/>
  <c r="F72" i="12"/>
  <c r="G72" i="12"/>
  <c r="G76" i="17"/>
  <c r="F76" i="17"/>
  <c r="F80" i="16"/>
  <c r="G80" i="16"/>
  <c r="G84" i="12"/>
  <c r="F84" i="12"/>
  <c r="F88" i="12"/>
  <c r="G88" i="12"/>
  <c r="G92" i="12"/>
  <c r="F92" i="12"/>
  <c r="G96" i="17"/>
  <c r="F96" i="17"/>
  <c r="F100" i="16"/>
  <c r="G100" i="16"/>
  <c r="F104" i="16"/>
  <c r="G104" i="16"/>
  <c r="F108" i="17"/>
  <c r="G108" i="17"/>
  <c r="F112" i="16"/>
  <c r="G112" i="16"/>
  <c r="G116" i="15"/>
  <c r="F116" i="15"/>
  <c r="F120" i="12"/>
  <c r="G120" i="12"/>
  <c r="G124" i="12"/>
  <c r="F124" i="12"/>
  <c r="F128" i="16"/>
  <c r="G128" i="16"/>
  <c r="G132" i="15"/>
  <c r="F132" i="15"/>
  <c r="G136" i="15"/>
  <c r="F136" i="15"/>
  <c r="G140" i="12"/>
  <c r="F140" i="12"/>
  <c r="F144" i="16"/>
  <c r="G144" i="16"/>
  <c r="G148" i="15"/>
  <c r="F148" i="15"/>
  <c r="G13" i="15"/>
  <c r="F13" i="15"/>
  <c r="F29" i="15"/>
  <c r="G29" i="15"/>
  <c r="F33" i="15"/>
  <c r="G33" i="15"/>
  <c r="G49" i="15"/>
  <c r="F49" i="15"/>
  <c r="F61" i="17"/>
  <c r="G61" i="17"/>
  <c r="F73" i="17"/>
  <c r="G73" i="17"/>
  <c r="F85" i="12"/>
  <c r="G85" i="12"/>
  <c r="G93" i="15"/>
  <c r="F93" i="15"/>
  <c r="F105" i="17"/>
  <c r="G105" i="17"/>
  <c r="G117" i="16"/>
  <c r="F117" i="16"/>
  <c r="G129" i="15"/>
  <c r="F129" i="15"/>
  <c r="F137" i="12"/>
  <c r="G137" i="12"/>
  <c r="G149" i="17"/>
  <c r="F149" i="17"/>
  <c r="F125" i="10"/>
  <c r="G48" i="10"/>
  <c r="F5" i="10"/>
  <c r="F52" i="10"/>
  <c r="G101" i="10"/>
  <c r="F40" i="10"/>
  <c r="G24" i="10"/>
  <c r="G85" i="10"/>
  <c r="G141" i="10"/>
  <c r="F133" i="10"/>
  <c r="G45" i="10"/>
  <c r="F37" i="10"/>
  <c r="F120" i="10"/>
  <c r="F87" i="10"/>
  <c r="G50" i="10"/>
  <c r="F98" i="10"/>
  <c r="F82" i="10"/>
  <c r="G66" i="10"/>
  <c r="G80" i="10"/>
  <c r="G143" i="10"/>
  <c r="G31" i="10"/>
  <c r="G15" i="10"/>
  <c r="F21" i="10"/>
  <c r="F8" i="10"/>
  <c r="F130" i="10"/>
  <c r="F96" i="10"/>
  <c r="G26" i="10"/>
  <c r="G119" i="10"/>
  <c r="G114" i="10"/>
  <c r="G90" i="10"/>
  <c r="G34" i="10"/>
  <c r="G128" i="10"/>
  <c r="G72" i="10"/>
  <c r="G95" i="10"/>
  <c r="G71" i="10"/>
  <c r="G55" i="10"/>
  <c r="P3" i="8"/>
  <c r="P6" i="8"/>
  <c r="P7" i="8"/>
  <c r="P8" i="8"/>
  <c r="G142" i="10"/>
  <c r="F110" i="10"/>
  <c r="F62" i="10"/>
  <c r="G46" i="10"/>
  <c r="F38" i="10"/>
  <c r="G6" i="10"/>
  <c r="G129" i="10"/>
  <c r="G113" i="10"/>
  <c r="G41" i="10"/>
  <c r="G25" i="10"/>
  <c r="G9" i="10"/>
  <c r="F27" i="10"/>
  <c r="F11" i="10"/>
  <c r="F134" i="10"/>
  <c r="G134" i="10"/>
  <c r="G126" i="10"/>
  <c r="F126" i="10"/>
  <c r="G102" i="10"/>
  <c r="F102" i="10"/>
  <c r="G86" i="10"/>
  <c r="F86" i="10"/>
  <c r="F78" i="10"/>
  <c r="G78" i="10"/>
  <c r="G70" i="10"/>
  <c r="F70" i="10"/>
  <c r="F54" i="10"/>
  <c r="G54" i="10"/>
  <c r="F30" i="10"/>
  <c r="G30" i="10"/>
  <c r="F14" i="10"/>
  <c r="G14" i="10"/>
  <c r="F105" i="10"/>
  <c r="G105" i="10"/>
  <c r="F97" i="10"/>
  <c r="G97" i="10"/>
  <c r="G89" i="10"/>
  <c r="F89" i="10"/>
  <c r="G81" i="10"/>
  <c r="F81" i="10"/>
  <c r="G65" i="10"/>
  <c r="F65" i="10"/>
  <c r="G57" i="10"/>
  <c r="F57" i="10"/>
  <c r="G49" i="10"/>
  <c r="F49" i="10"/>
  <c r="G33" i="10"/>
  <c r="F33" i="10"/>
  <c r="G17" i="10"/>
  <c r="F17" i="10"/>
  <c r="G140" i="10"/>
  <c r="F140" i="10"/>
  <c r="G124" i="10"/>
  <c r="F124" i="10"/>
  <c r="G108" i="10"/>
  <c r="F108" i="10"/>
  <c r="F92" i="10"/>
  <c r="G92" i="10"/>
  <c r="G60" i="10"/>
  <c r="F60" i="10"/>
  <c r="F36" i="10"/>
  <c r="G36" i="10"/>
  <c r="F20" i="10"/>
  <c r="G20" i="10"/>
  <c r="F4" i="10"/>
  <c r="G4" i="10"/>
  <c r="G139" i="10"/>
  <c r="F139" i="10"/>
  <c r="G115" i="10"/>
  <c r="F115" i="10"/>
  <c r="F83" i="10"/>
  <c r="G83" i="10"/>
  <c r="F51" i="10"/>
  <c r="G51" i="10"/>
  <c r="G43" i="10"/>
  <c r="F43" i="10"/>
  <c r="F9" i="10"/>
  <c r="F19" i="10"/>
  <c r="F59" i="10"/>
  <c r="F107" i="10"/>
  <c r="G121" i="10"/>
  <c r="G11" i="10"/>
  <c r="F72" i="10"/>
  <c r="F117" i="10"/>
  <c r="F103" i="10"/>
  <c r="F66" i="10"/>
  <c r="G98" i="10"/>
  <c r="F71" i="10"/>
  <c r="F95" i="10"/>
  <c r="O2" i="9"/>
  <c r="M7" i="9" s="1"/>
  <c r="O3" i="9"/>
  <c r="K8" i="9" s="1"/>
  <c r="O4" i="9"/>
  <c r="J9" i="9" s="1"/>
  <c r="O5" i="9"/>
  <c r="J10" i="9" s="1"/>
  <c r="K7" i="9"/>
  <c r="K10" i="9"/>
  <c r="L10" i="9"/>
  <c r="P5" i="8"/>
  <c r="P4" i="8"/>
  <c r="P11" i="8" s="1"/>
  <c r="P2" i="8"/>
  <c r="M12" i="8" s="1"/>
  <c r="R6" i="7"/>
  <c r="B30" i="3"/>
  <c r="M1" i="15" l="1"/>
  <c r="M2" i="15"/>
  <c r="M3" i="15"/>
  <c r="M4" i="15"/>
  <c r="M4" i="17"/>
  <c r="M2" i="17"/>
  <c r="M3" i="17"/>
  <c r="M1" i="17"/>
  <c r="M4" i="16"/>
  <c r="M3" i="16"/>
  <c r="N3" i="16" s="1"/>
  <c r="M2" i="16"/>
  <c r="M1" i="16"/>
  <c r="J5" i="10"/>
  <c r="J3" i="10"/>
  <c r="J4" i="10"/>
  <c r="J6" i="10"/>
  <c r="Q11" i="8"/>
  <c r="L13" i="8"/>
  <c r="M13" i="8"/>
  <c r="O16" i="8"/>
  <c r="M15" i="8"/>
  <c r="L15" i="8"/>
  <c r="M11" i="8"/>
  <c r="O15" i="8"/>
  <c r="M10" i="8"/>
  <c r="N14" i="8"/>
  <c r="O12" i="8"/>
  <c r="N12" i="8"/>
  <c r="O11" i="8"/>
  <c r="N11" i="8"/>
  <c r="L12" i="8"/>
  <c r="L10" i="8"/>
  <c r="N10" i="8"/>
  <c r="O14" i="8"/>
  <c r="O10" i="8"/>
  <c r="N16" i="8"/>
  <c r="M14" i="8"/>
  <c r="L16" i="8"/>
  <c r="L14" i="8"/>
  <c r="L11" i="8"/>
  <c r="N15" i="8"/>
  <c r="M16" i="8"/>
  <c r="O13" i="8"/>
  <c r="N13" i="8"/>
  <c r="M10" i="9"/>
  <c r="L7" i="9"/>
  <c r="J8" i="9"/>
  <c r="M9" i="9"/>
  <c r="L9" i="9"/>
  <c r="K9" i="9"/>
  <c r="M8" i="9"/>
  <c r="L8" i="9"/>
  <c r="B33" i="3"/>
  <c r="B32" i="3"/>
  <c r="B31" i="3"/>
  <c r="J7" i="9"/>
  <c r="S4" i="6"/>
  <c r="S7" i="6"/>
  <c r="Q3" i="6"/>
  <c r="Q5" i="6"/>
  <c r="M1" i="6"/>
  <c r="Q1" i="6"/>
  <c r="S5" i="6"/>
  <c r="M6" i="6"/>
  <c r="M2" i="6"/>
  <c r="S8" i="6"/>
  <c r="Q8" i="6"/>
  <c r="M4" i="6"/>
  <c r="S6" i="6"/>
  <c r="U6" i="6" s="1"/>
  <c r="S3" i="6"/>
  <c r="M5" i="6"/>
  <c r="Q6" i="6"/>
  <c r="M8" i="6"/>
  <c r="Q2" i="6"/>
  <c r="S2" i="6"/>
  <c r="M3" i="6"/>
  <c r="Q4" i="6"/>
  <c r="U4" i="6" s="1"/>
  <c r="S1" i="6"/>
  <c r="M7" i="6"/>
  <c r="Q7" i="6"/>
  <c r="O5" i="6"/>
  <c r="U5" i="6" s="1"/>
  <c r="O6" i="6"/>
  <c r="O7" i="6"/>
  <c r="U7" i="6" s="1"/>
  <c r="O4" i="6"/>
  <c r="O8" i="6"/>
  <c r="U8" i="6" s="1"/>
  <c r="O1" i="6"/>
  <c r="U1" i="6"/>
  <c r="O2" i="6"/>
  <c r="O3" i="6"/>
  <c r="U3" i="6"/>
</calcChain>
</file>

<file path=xl/sharedStrings.xml><?xml version="1.0" encoding="utf-8"?>
<sst xmlns="http://schemas.openxmlformats.org/spreadsheetml/2006/main" count="774" uniqueCount="216">
  <si>
    <t>Selalu</t>
  </si>
  <si>
    <t>kadang-kadang</t>
  </si>
  <si>
    <t>tidak pernah</t>
  </si>
  <si>
    <t>Alasan Lain</t>
  </si>
  <si>
    <t>Sering</t>
  </si>
  <si>
    <t>Boros</t>
  </si>
  <si>
    <t>Internet Anak</t>
  </si>
  <si>
    <t>Setuju</t>
  </si>
  <si>
    <t>tidak setuju</t>
  </si>
  <si>
    <t>Bahaya</t>
  </si>
  <si>
    <t>Bangga</t>
  </si>
  <si>
    <t>Bangga, Anak Marah</t>
  </si>
  <si>
    <t>Bangga, Manfaat</t>
  </si>
  <si>
    <t>Manfaat, Anak Marah</t>
  </si>
  <si>
    <t>Manfaat, Alasan Lain</t>
  </si>
  <si>
    <t>Manfaat</t>
  </si>
  <si>
    <t>Anak Marah</t>
  </si>
  <si>
    <t>Manfaat, Bangga, Anak Marah, Alasan Lain</t>
  </si>
  <si>
    <t>O</t>
  </si>
  <si>
    <t>D</t>
  </si>
  <si>
    <t>P</t>
  </si>
  <si>
    <t>A</t>
  </si>
  <si>
    <t>D/P</t>
  </si>
  <si>
    <t>A/P</t>
  </si>
  <si>
    <t>Kategori</t>
  </si>
  <si>
    <t>O/D</t>
  </si>
  <si>
    <t>Skor</t>
  </si>
  <si>
    <t>Tak Acuh</t>
  </si>
  <si>
    <t>Permisif</t>
  </si>
  <si>
    <t>Demokratis</t>
  </si>
  <si>
    <t>Otoriter</t>
  </si>
  <si>
    <t>Tidak membuat/menyarankan aturan  tertentu</t>
  </si>
  <si>
    <t>Tindakan Orang Tua</t>
  </si>
  <si>
    <t>Ikut mengakses internet tetapi diam saja</t>
  </si>
  <si>
    <t>Tidak melihat yang diakses anak</t>
  </si>
  <si>
    <t>Tidak memberi saran</t>
  </si>
  <si>
    <t>Jumlah Responden</t>
  </si>
  <si>
    <t>Memberi saran kepada anak agar menggunakan cara tertentu</t>
  </si>
  <si>
    <t>Mengingatkan anak agar menggunakan internet dengan bijak</t>
  </si>
  <si>
    <t>Mengingatkan anak agar tidak membuka situs berbahaya</t>
  </si>
  <si>
    <t>Percaya bahwa anak mengakses yang baik</t>
  </si>
  <si>
    <t>Melihat yang diakses oleh anak dengan sesekali memberi masukan</t>
  </si>
  <si>
    <t>Memberi saran situs yang sebaiknya atau tidak sebaiknya diakses oleh anak</t>
  </si>
  <si>
    <t>Meminta Pendapat anak untuk membuat aturan</t>
  </si>
  <si>
    <t>Meminta anak memadamkan Alat yang digunakan</t>
  </si>
  <si>
    <t>Menerangkan kepada Anak tujuan aturan yang dibuat harus ditaati</t>
  </si>
  <si>
    <t>Menerangkan akibat dari melanggar aturan</t>
  </si>
  <si>
    <t>Memberi penghargaan (misalnya pujian, hadiah, dll) jika anak mentaati aturan</t>
  </si>
  <si>
    <t>Berusaha menyesuaikan kebutuhan  dan  kenyamanan anak</t>
  </si>
  <si>
    <t>Mendengarkan dan mempertimbangkan pendapat anak</t>
  </si>
  <si>
    <t>Mendengarkan pendapat anak, kemudian menyesuaikan apa yang  boleh atau tidak boleh diakses</t>
  </si>
  <si>
    <t>Menentukan aturan</t>
  </si>
  <si>
    <t>Menghukum secara fisik Anak yang tidak mengikuti aturan (Misalnya Memukul, Mencubit, dll)</t>
  </si>
  <si>
    <t>Mengomel/membentak pada Anak yang tidak mengikuti aturan</t>
  </si>
  <si>
    <t>Mengambil Alat yang digunakan</t>
  </si>
  <si>
    <t>Memadamkan Alat yang digunakan</t>
  </si>
  <si>
    <t>Ikut mengakses internet dan mengarahkan yang  harus diakses</t>
  </si>
  <si>
    <t>Menentukan  situs yang boleh atau tidak boleh diakses oleh anak</t>
  </si>
  <si>
    <t>Keluarga 1</t>
  </si>
  <si>
    <t>Keluarga 2</t>
  </si>
  <si>
    <t>keluarga 3</t>
  </si>
  <si>
    <t>Keluarga 4</t>
  </si>
  <si>
    <t>Keluarga 5</t>
  </si>
  <si>
    <t>Keluarga 6</t>
  </si>
  <si>
    <t>Keluarga 7</t>
  </si>
  <si>
    <t>Keluarga 8</t>
  </si>
  <si>
    <t>Keluarga 9</t>
  </si>
  <si>
    <t>Keluarga 10</t>
  </si>
  <si>
    <t>Keluarga 11</t>
  </si>
  <si>
    <t>Keluarga 12</t>
  </si>
  <si>
    <t>Keluarga 13</t>
  </si>
  <si>
    <t>Keluarga 14</t>
  </si>
  <si>
    <t>Keluarga 15</t>
  </si>
  <si>
    <t>Keluarga 16</t>
  </si>
  <si>
    <t>Keluarga 17</t>
  </si>
  <si>
    <t>Keluarga 18</t>
  </si>
  <si>
    <t>Keluarga 19</t>
  </si>
  <si>
    <t>Keluarga 20</t>
  </si>
  <si>
    <t>Keluarga 21</t>
  </si>
  <si>
    <t>Keluarga 22</t>
  </si>
  <si>
    <t>Keluarga 23</t>
  </si>
  <si>
    <t>Keluarga 24</t>
  </si>
  <si>
    <t>Keluarga 25</t>
  </si>
  <si>
    <t>Keluarga 26</t>
  </si>
  <si>
    <t>Keluarga 27</t>
  </si>
  <si>
    <t>Keluarga 28</t>
  </si>
  <si>
    <t>Keluarga 29</t>
  </si>
  <si>
    <t>Keluarga 30</t>
  </si>
  <si>
    <t>Keluarga 31</t>
  </si>
  <si>
    <t>Keluarga 32</t>
  </si>
  <si>
    <t>Keluarga 33</t>
  </si>
  <si>
    <t>Keluarga 34</t>
  </si>
  <si>
    <t>Keluarga 35</t>
  </si>
  <si>
    <t>Keluarga 36</t>
  </si>
  <si>
    <t>Keluarga 37</t>
  </si>
  <si>
    <t>Keluarga 38</t>
  </si>
  <si>
    <t>Keluarga 39</t>
  </si>
  <si>
    <t>Keluarga 40</t>
  </si>
  <si>
    <t>Keluarga 41</t>
  </si>
  <si>
    <t>Keluarga 42</t>
  </si>
  <si>
    <t>Keluarga 43</t>
  </si>
  <si>
    <t>Keluarga 44</t>
  </si>
  <si>
    <t>Keluarga 45</t>
  </si>
  <si>
    <t>Keluarga 46</t>
  </si>
  <si>
    <t>Keluarga 47</t>
  </si>
  <si>
    <t>Keluarga 48</t>
  </si>
  <si>
    <t>Keluarga 49</t>
  </si>
  <si>
    <t>Keluarga 50</t>
  </si>
  <si>
    <t>Keluarga 51</t>
  </si>
  <si>
    <t>Keluarga 52</t>
  </si>
  <si>
    <t>Keluarga 53</t>
  </si>
  <si>
    <t>Keluarga 54</t>
  </si>
  <si>
    <t>Keluarga 55</t>
  </si>
  <si>
    <t>Keluarga 56</t>
  </si>
  <si>
    <t>Keluarga 57</t>
  </si>
  <si>
    <t>Keluarga 58</t>
  </si>
  <si>
    <t>Keluarga 59</t>
  </si>
  <si>
    <t>Keluarga 60</t>
  </si>
  <si>
    <t>Keluarga 61</t>
  </si>
  <si>
    <t>Keluarga 62</t>
  </si>
  <si>
    <t>Keluarga 63</t>
  </si>
  <si>
    <t>Keluarga 64</t>
  </si>
  <si>
    <t>Keluarga 65</t>
  </si>
  <si>
    <t>Keluarga 66</t>
  </si>
  <si>
    <t>Keluarga 67</t>
  </si>
  <si>
    <t>Keluarga 68</t>
  </si>
  <si>
    <t>Keluarga 69</t>
  </si>
  <si>
    <t>Keluarga 70</t>
  </si>
  <si>
    <t>Keluarga 71</t>
  </si>
  <si>
    <t>Keluarga 72</t>
  </si>
  <si>
    <t>Keluarga 73</t>
  </si>
  <si>
    <t>Keluarga 74</t>
  </si>
  <si>
    <t>Keluarga 75</t>
  </si>
  <si>
    <t>Keluarga 76</t>
  </si>
  <si>
    <t>Keluarga 77</t>
  </si>
  <si>
    <t>Keluarga 78</t>
  </si>
  <si>
    <t>Keluarga 79</t>
  </si>
  <si>
    <t>Keluarga 80</t>
  </si>
  <si>
    <t>Keluarga 81</t>
  </si>
  <si>
    <t>Keluarga 82</t>
  </si>
  <si>
    <t>Keluarga 83</t>
  </si>
  <si>
    <t>Keluarga 84</t>
  </si>
  <si>
    <t>Keluarga 85</t>
  </si>
  <si>
    <t>Keluarga 86</t>
  </si>
  <si>
    <t>Keluarga 87</t>
  </si>
  <si>
    <t>Keluarga 88</t>
  </si>
  <si>
    <t>Keluarga 89</t>
  </si>
  <si>
    <t>Keluarga 90</t>
  </si>
  <si>
    <t>Keluarga 91</t>
  </si>
  <si>
    <t>Keluarga 92</t>
  </si>
  <si>
    <t>Keluarga 93</t>
  </si>
  <si>
    <t>Keluarga 94</t>
  </si>
  <si>
    <t>Keluarga 95</t>
  </si>
  <si>
    <t>Keluarga 96</t>
  </si>
  <si>
    <t>Keluarga 97</t>
  </si>
  <si>
    <t>Keluarga 98</t>
  </si>
  <si>
    <t>Keluarga 99</t>
  </si>
  <si>
    <t>Keluarga 100</t>
  </si>
  <si>
    <t>Keluarga 101</t>
  </si>
  <si>
    <t>Keluarga 102</t>
  </si>
  <si>
    <t>Keluarga 103</t>
  </si>
  <si>
    <t>Keluarga 104</t>
  </si>
  <si>
    <t>Keluarga 105</t>
  </si>
  <si>
    <t>Keluarga 106</t>
  </si>
  <si>
    <t>Keluarga 107</t>
  </si>
  <si>
    <t>Keluarga 108</t>
  </si>
  <si>
    <t>Keluarga 109</t>
  </si>
  <si>
    <t>Keluarga 110</t>
  </si>
  <si>
    <t>Keluarga 111</t>
  </si>
  <si>
    <t>Keluarga 112</t>
  </si>
  <si>
    <t>Keluarga 113</t>
  </si>
  <si>
    <t>Keluarga 114</t>
  </si>
  <si>
    <t>Keluarga 115</t>
  </si>
  <si>
    <t>Keluarga 116</t>
  </si>
  <si>
    <t>Keluarga 117</t>
  </si>
  <si>
    <t>Keluarga 118</t>
  </si>
  <si>
    <t>Keluarga 119</t>
  </si>
  <si>
    <t>Keluarga 120</t>
  </si>
  <si>
    <t>Keluarga 121</t>
  </si>
  <si>
    <t>Keluarga 122</t>
  </si>
  <si>
    <t>Keluarga 123</t>
  </si>
  <si>
    <t>Keluarga 124</t>
  </si>
  <si>
    <t>Keluarga 125</t>
  </si>
  <si>
    <t>Keluarga 126</t>
  </si>
  <si>
    <t>Keluarga 127</t>
  </si>
  <si>
    <t>Keluarga 128</t>
  </si>
  <si>
    <t>Keluarga 129</t>
  </si>
  <si>
    <t>Keluarga 130</t>
  </si>
  <si>
    <t>Keluarga 131</t>
  </si>
  <si>
    <t>Keluarga 132</t>
  </si>
  <si>
    <t>Keluarga 133</t>
  </si>
  <si>
    <t>Keluarga 134</t>
  </si>
  <si>
    <t>Keluarga 135</t>
  </si>
  <si>
    <t>Keluarga 136</t>
  </si>
  <si>
    <t>Keluarga 137</t>
  </si>
  <si>
    <t>Keluarga 138</t>
  </si>
  <si>
    <t>Keluarga 139</t>
  </si>
  <si>
    <t>Keluarga 140</t>
  </si>
  <si>
    <t>Keluarga 141</t>
  </si>
  <si>
    <t>Average O</t>
  </si>
  <si>
    <t>Average D</t>
  </si>
  <si>
    <t>Average P</t>
  </si>
  <si>
    <t>Average A</t>
  </si>
  <si>
    <t>Tak acuh</t>
  </si>
  <si>
    <t>Tipe</t>
  </si>
  <si>
    <t>No.</t>
  </si>
  <si>
    <t>x</t>
  </si>
  <si>
    <t>Tidak</t>
  </si>
  <si>
    <t>Aturan</t>
  </si>
  <si>
    <t>keterlibatan</t>
  </si>
  <si>
    <t>pengawasan</t>
  </si>
  <si>
    <t>peringatan/saran</t>
  </si>
  <si>
    <t>aturan</t>
  </si>
  <si>
    <t>kompromi</t>
  </si>
  <si>
    <t>keterlibatan/pengawasan</t>
  </si>
  <si>
    <t>pengendalian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</si>
</sst>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2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2" fontId="0" fillId="0" borderId="0" xfId="0" applyNumberForma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wrapText="1"/>
    </xf>
    <xf numFmtId="0" fontId="0" fillId="0" borderId="0" xfId="0" applyNumberFormat="1"/>
    <xf numFmtId="9" fontId="2" fillId="0" borderId="3" xfId="1" applyFont="1" applyBorder="1" applyAlignment="1">
      <alignment horizontal="center" vertical="top" wrapText="1"/>
    </xf>
    <xf numFmtId="9" fontId="0" fillId="0" borderId="0" xfId="1" applyFont="1"/>
    <xf numFmtId="0" fontId="2" fillId="2" borderId="3" xfId="0" applyFont="1" applyFill="1" applyBorder="1" applyAlignment="1">
      <alignment horizontal="center" vertical="top" wrapText="1"/>
    </xf>
    <xf numFmtId="9" fontId="2" fillId="0" borderId="6" xfId="1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Sheet1!$A$9:$A$17</c:f>
              <c:strCache>
                <c:ptCount val="9"/>
                <c:pt idx="0">
                  <c:v>Bangga, Manfaat</c:v>
                </c:pt>
                <c:pt idx="1">
                  <c:v>Manfaat</c:v>
                </c:pt>
                <c:pt idx="2">
                  <c:v>Manfaat, Anak Marah</c:v>
                </c:pt>
                <c:pt idx="3">
                  <c:v>Anak Marah</c:v>
                </c:pt>
                <c:pt idx="4">
                  <c:v>Alasan Lain</c:v>
                </c:pt>
                <c:pt idx="5">
                  <c:v>Bangga</c:v>
                </c:pt>
                <c:pt idx="6">
                  <c:v>Manfaat, Alasan Lain</c:v>
                </c:pt>
                <c:pt idx="7">
                  <c:v>Bangga, Anak Marah</c:v>
                </c:pt>
                <c:pt idx="8">
                  <c:v>Manfaat, Bangga, Anak Marah, Alasan Lain</c:v>
                </c:pt>
              </c:strCache>
            </c:strRef>
          </c:cat>
          <c:val>
            <c:numRef>
              <c:f>Sheet1!$B$9:$B$17</c:f>
              <c:numCache>
                <c:formatCode>General</c:formatCode>
                <c:ptCount val="9"/>
                <c:pt idx="0">
                  <c:v>102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Sheet1!$A$30:$A$33</c:f>
              <c:strCache>
                <c:ptCount val="4"/>
                <c:pt idx="0">
                  <c:v>Tak Acuh</c:v>
                </c:pt>
                <c:pt idx="1">
                  <c:v>Permisif</c:v>
                </c:pt>
                <c:pt idx="2">
                  <c:v>Demokratis</c:v>
                </c:pt>
                <c:pt idx="3">
                  <c:v>Otoriter</c:v>
                </c:pt>
              </c:strCache>
            </c:strRef>
          </c:cat>
          <c:val>
            <c:numRef>
              <c:f>Sheet1!$B$30:$B$33</c:f>
              <c:numCache>
                <c:formatCode>0.00</c:formatCode>
                <c:ptCount val="4"/>
                <c:pt idx="0">
                  <c:v>3.2890070921985815</c:v>
                </c:pt>
                <c:pt idx="1">
                  <c:v>1.3687943262411348</c:v>
                </c:pt>
                <c:pt idx="2">
                  <c:v>0.7864460204885737</c:v>
                </c:pt>
                <c:pt idx="3">
                  <c:v>0.64095744680851063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Sheet1!$A$9:$A$19</c:f>
              <c:strCache>
                <c:ptCount val="11"/>
                <c:pt idx="0">
                  <c:v>Bangga, Manfaat</c:v>
                </c:pt>
                <c:pt idx="1">
                  <c:v>Manfaat</c:v>
                </c:pt>
                <c:pt idx="2">
                  <c:v>Manfaat, Anak Marah</c:v>
                </c:pt>
                <c:pt idx="3">
                  <c:v>Anak Marah</c:v>
                </c:pt>
                <c:pt idx="4">
                  <c:v>Alasan Lain</c:v>
                </c:pt>
                <c:pt idx="5">
                  <c:v>Bangga</c:v>
                </c:pt>
                <c:pt idx="6">
                  <c:v>Manfaat, Alasan Lain</c:v>
                </c:pt>
                <c:pt idx="7">
                  <c:v>Bangga, Anak Marah</c:v>
                </c:pt>
                <c:pt idx="8">
                  <c:v>Manfaat, Bangga, Anak Marah, Alasan Lain</c:v>
                </c:pt>
                <c:pt idx="9">
                  <c:v>Boros</c:v>
                </c:pt>
                <c:pt idx="10">
                  <c:v>Bahaya</c:v>
                </c:pt>
              </c:strCache>
            </c:strRef>
          </c:cat>
          <c:val>
            <c:numRef>
              <c:f>Sheet1!$B$9:$B$19</c:f>
              <c:numCache>
                <c:formatCode>General</c:formatCode>
                <c:ptCount val="11"/>
                <c:pt idx="0">
                  <c:v>102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18438320209975"/>
          <c:y val="0.16839895013123354"/>
          <c:w val="0.65885345581802279"/>
          <c:h val="0.80382327209098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Orang Tua</a:t>
            </a:r>
            <a:r>
              <a:rPr lang="en-US" baseline="0"/>
              <a:t> Membuat atau Menyarankan Aturan tertentu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A!$I$3:$I$6</c:f>
              <c:strCache>
                <c:ptCount val="3"/>
                <c:pt idx="0">
                  <c:v>Ikut mengakses internet tetapi diam saja</c:v>
                </c:pt>
                <c:pt idx="1">
                  <c:v>Tidak melihat yang diakses anak</c:v>
                </c:pt>
                <c:pt idx="2">
                  <c:v>Tidak memberi saran</c:v>
                </c:pt>
              </c:strCache>
            </c:strRef>
          </c:cat>
          <c:val>
            <c:numRef>
              <c:f>A!$J$3:$J$6</c:f>
              <c:numCache>
                <c:formatCode>General</c:formatCode>
                <c:ptCount val="4"/>
                <c:pt idx="0">
                  <c:v>115</c:v>
                </c:pt>
                <c:pt idx="1">
                  <c:v>108</c:v>
                </c:pt>
                <c:pt idx="2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'per KK'!$I$3:$I$6</c:f>
              <c:strCache>
                <c:ptCount val="4"/>
                <c:pt idx="0">
                  <c:v>Tak acuh</c:v>
                </c:pt>
                <c:pt idx="1">
                  <c:v>Permisif</c:v>
                </c:pt>
                <c:pt idx="2">
                  <c:v>Demokratis</c:v>
                </c:pt>
                <c:pt idx="3">
                  <c:v>Otoriter</c:v>
                </c:pt>
              </c:strCache>
            </c:strRef>
          </c:cat>
          <c:val>
            <c:numRef>
              <c:f>'per KK'!$J$3:$J$6</c:f>
              <c:numCache>
                <c:formatCode>General</c:formatCode>
                <c:ptCount val="4"/>
                <c:pt idx="0">
                  <c:v>103</c:v>
                </c:pt>
                <c:pt idx="1">
                  <c:v>17</c:v>
                </c:pt>
                <c:pt idx="2">
                  <c:v>11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'KK (A)'!$A$8</c:f>
              <c:strCache>
                <c:ptCount val="1"/>
                <c:pt idx="0">
                  <c:v>Otoriter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(A)'!$A$9:$A$149</c:f>
              <c:numCache>
                <c:formatCode>0.00</c:formatCode>
                <c:ptCount val="103"/>
                <c:pt idx="0">
                  <c:v>0</c:v>
                </c:pt>
                <c:pt idx="1">
                  <c:v>0.5</c:v>
                </c:pt>
                <c:pt idx="2">
                  <c:v>1.25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'KK (A)'!$B$8</c:f>
              <c:strCache>
                <c:ptCount val="1"/>
                <c:pt idx="0">
                  <c:v>Demokratis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(A)'!$B$9:$B$149</c:f>
              <c:numCache>
                <c:formatCode>0.00</c:formatCode>
                <c:ptCount val="10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0.375</c:v>
                </c:pt>
                <c:pt idx="15">
                  <c:v>0.375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0.375</c:v>
                </c:pt>
                <c:pt idx="35">
                  <c:v>0.375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0.125</c:v>
                </c:pt>
                <c:pt idx="53">
                  <c:v>0</c:v>
                </c:pt>
                <c:pt idx="54">
                  <c:v>0.375</c:v>
                </c:pt>
                <c:pt idx="55">
                  <c:v>0.375</c:v>
                </c:pt>
                <c:pt idx="56">
                  <c:v>0.125</c:v>
                </c:pt>
                <c:pt idx="57">
                  <c:v>0</c:v>
                </c:pt>
                <c:pt idx="58">
                  <c:v>0</c:v>
                </c:pt>
                <c:pt idx="59">
                  <c:v>0.375</c:v>
                </c:pt>
                <c:pt idx="60">
                  <c:v>0.125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0.125</c:v>
                </c:pt>
                <c:pt idx="68">
                  <c:v>0</c:v>
                </c:pt>
                <c:pt idx="69">
                  <c:v>0.125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0.125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0.375</c:v>
                </c:pt>
                <c:pt idx="79">
                  <c:v>0.375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0.375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0.375</c:v>
                </c:pt>
                <c:pt idx="92">
                  <c:v>0.125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0.375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0.375</c:v>
                </c:pt>
                <c:pt idx="10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'KK (A)'!$C$8</c:f>
              <c:strCache>
                <c:ptCount val="1"/>
                <c:pt idx="0">
                  <c:v>Permisif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(A)'!$C$9:$C$149</c:f>
              <c:numCache>
                <c:formatCode>0.00</c:formatCode>
                <c:ptCount val="103"/>
                <c:pt idx="0">
                  <c:v>0</c:v>
                </c:pt>
                <c:pt idx="1">
                  <c:v>0.7142857142857143</c:v>
                </c:pt>
                <c:pt idx="2">
                  <c:v>1.4285714285714286</c:v>
                </c:pt>
                <c:pt idx="3">
                  <c:v>0.5714285714285714</c:v>
                </c:pt>
                <c:pt idx="4">
                  <c:v>1</c:v>
                </c:pt>
                <c:pt idx="5">
                  <c:v>1.1428571428571428</c:v>
                </c:pt>
                <c:pt idx="6">
                  <c:v>0.7142857142857143</c:v>
                </c:pt>
                <c:pt idx="7">
                  <c:v>0.8571428571428571</c:v>
                </c:pt>
                <c:pt idx="8">
                  <c:v>0.7142857142857143</c:v>
                </c:pt>
                <c:pt idx="9">
                  <c:v>0.8571428571428571</c:v>
                </c:pt>
                <c:pt idx="10">
                  <c:v>0.7142857142857143</c:v>
                </c:pt>
                <c:pt idx="11">
                  <c:v>0.5714285714285714</c:v>
                </c:pt>
                <c:pt idx="12">
                  <c:v>0.8571428571428571</c:v>
                </c:pt>
                <c:pt idx="13">
                  <c:v>0.7142857142857143</c:v>
                </c:pt>
                <c:pt idx="14">
                  <c:v>0.5714285714285714</c:v>
                </c:pt>
                <c:pt idx="15">
                  <c:v>0.8571428571428571</c:v>
                </c:pt>
                <c:pt idx="16">
                  <c:v>0.7142857142857143</c:v>
                </c:pt>
                <c:pt idx="17">
                  <c:v>0.5714285714285714</c:v>
                </c:pt>
                <c:pt idx="18">
                  <c:v>0.5714285714285714</c:v>
                </c:pt>
                <c:pt idx="19">
                  <c:v>1</c:v>
                </c:pt>
                <c:pt idx="20">
                  <c:v>0.8571428571428571</c:v>
                </c:pt>
                <c:pt idx="21">
                  <c:v>1</c:v>
                </c:pt>
                <c:pt idx="22">
                  <c:v>0.8571428571428571</c:v>
                </c:pt>
                <c:pt idx="23">
                  <c:v>1.2857142857142858</c:v>
                </c:pt>
                <c:pt idx="24">
                  <c:v>1.1428571428571428</c:v>
                </c:pt>
                <c:pt idx="25">
                  <c:v>0.8571428571428571</c:v>
                </c:pt>
                <c:pt idx="26">
                  <c:v>0.7142857142857143</c:v>
                </c:pt>
                <c:pt idx="27">
                  <c:v>0.8571428571428571</c:v>
                </c:pt>
                <c:pt idx="28">
                  <c:v>1.2857142857142858</c:v>
                </c:pt>
                <c:pt idx="29">
                  <c:v>0.7142857142857143</c:v>
                </c:pt>
                <c:pt idx="30">
                  <c:v>0.7142857142857143</c:v>
                </c:pt>
                <c:pt idx="31">
                  <c:v>0.5714285714285714</c:v>
                </c:pt>
                <c:pt idx="32">
                  <c:v>0.5714285714285714</c:v>
                </c:pt>
                <c:pt idx="33">
                  <c:v>0.5714285714285714</c:v>
                </c:pt>
                <c:pt idx="34">
                  <c:v>0.5714285714285714</c:v>
                </c:pt>
                <c:pt idx="35">
                  <c:v>0.7142857142857143</c:v>
                </c:pt>
                <c:pt idx="36">
                  <c:v>0.7142857142857143</c:v>
                </c:pt>
                <c:pt idx="37">
                  <c:v>0.7142857142857143</c:v>
                </c:pt>
                <c:pt idx="38">
                  <c:v>0.8571428571428571</c:v>
                </c:pt>
                <c:pt idx="39">
                  <c:v>0.42857142857142855</c:v>
                </c:pt>
                <c:pt idx="40">
                  <c:v>0.8571428571428571</c:v>
                </c:pt>
                <c:pt idx="41">
                  <c:v>0.7142857142857143</c:v>
                </c:pt>
                <c:pt idx="42">
                  <c:v>0.5714285714285714</c:v>
                </c:pt>
                <c:pt idx="43">
                  <c:v>0.5714285714285714</c:v>
                </c:pt>
                <c:pt idx="44">
                  <c:v>1</c:v>
                </c:pt>
                <c:pt idx="45">
                  <c:v>1.1428571428571428</c:v>
                </c:pt>
                <c:pt idx="46">
                  <c:v>1.7142857142857142</c:v>
                </c:pt>
                <c:pt idx="47">
                  <c:v>1.2857142857142858</c:v>
                </c:pt>
                <c:pt idx="48">
                  <c:v>0.42857142857142855</c:v>
                </c:pt>
                <c:pt idx="49">
                  <c:v>0.7142857142857143</c:v>
                </c:pt>
                <c:pt idx="50">
                  <c:v>0.7142857142857143</c:v>
                </c:pt>
                <c:pt idx="51">
                  <c:v>0.5714285714285714</c:v>
                </c:pt>
                <c:pt idx="52">
                  <c:v>0.5714285714285714</c:v>
                </c:pt>
                <c:pt idx="53">
                  <c:v>0.5714285714285714</c:v>
                </c:pt>
                <c:pt idx="54">
                  <c:v>0.7142857142857143</c:v>
                </c:pt>
                <c:pt idx="55">
                  <c:v>1.2857142857142858</c:v>
                </c:pt>
                <c:pt idx="56">
                  <c:v>1.4285714285714286</c:v>
                </c:pt>
                <c:pt idx="57">
                  <c:v>0.5714285714285714</c:v>
                </c:pt>
                <c:pt idx="58">
                  <c:v>0.7142857142857143</c:v>
                </c:pt>
                <c:pt idx="59">
                  <c:v>0.7142857142857143</c:v>
                </c:pt>
                <c:pt idx="60">
                  <c:v>1.2857142857142858</c:v>
                </c:pt>
                <c:pt idx="61">
                  <c:v>0.8571428571428571</c:v>
                </c:pt>
                <c:pt idx="62">
                  <c:v>0.7142857142857143</c:v>
                </c:pt>
                <c:pt idx="63">
                  <c:v>1.1428571428571428</c:v>
                </c:pt>
                <c:pt idx="64">
                  <c:v>1.1428571428571428</c:v>
                </c:pt>
                <c:pt idx="65">
                  <c:v>1.7142857142857142</c:v>
                </c:pt>
                <c:pt idx="66">
                  <c:v>0.5714285714285714</c:v>
                </c:pt>
                <c:pt idx="67">
                  <c:v>0.7142857142857143</c:v>
                </c:pt>
                <c:pt idx="68">
                  <c:v>0.7142857142857143</c:v>
                </c:pt>
                <c:pt idx="69">
                  <c:v>1.1428571428571428</c:v>
                </c:pt>
                <c:pt idx="70">
                  <c:v>0.7142857142857143</c:v>
                </c:pt>
                <c:pt idx="71">
                  <c:v>0.7142857142857143</c:v>
                </c:pt>
                <c:pt idx="72">
                  <c:v>1</c:v>
                </c:pt>
                <c:pt idx="73">
                  <c:v>1</c:v>
                </c:pt>
                <c:pt idx="74">
                  <c:v>0.7142857142857143</c:v>
                </c:pt>
                <c:pt idx="75">
                  <c:v>0.5714285714285714</c:v>
                </c:pt>
                <c:pt idx="76">
                  <c:v>0.7142857142857143</c:v>
                </c:pt>
                <c:pt idx="77">
                  <c:v>0.5714285714285714</c:v>
                </c:pt>
                <c:pt idx="78">
                  <c:v>0.42857142857142855</c:v>
                </c:pt>
                <c:pt idx="79">
                  <c:v>0.5714285714285714</c:v>
                </c:pt>
                <c:pt idx="80">
                  <c:v>1.1428571428571428</c:v>
                </c:pt>
                <c:pt idx="81">
                  <c:v>0.5714285714285714</c:v>
                </c:pt>
                <c:pt idx="82">
                  <c:v>0.7142857142857143</c:v>
                </c:pt>
                <c:pt idx="83">
                  <c:v>0.7142857142857143</c:v>
                </c:pt>
                <c:pt idx="84">
                  <c:v>0.5714285714285714</c:v>
                </c:pt>
                <c:pt idx="85">
                  <c:v>0.5714285714285714</c:v>
                </c:pt>
                <c:pt idx="86">
                  <c:v>0.8571428571428571</c:v>
                </c:pt>
                <c:pt idx="87">
                  <c:v>1.1428571428571428</c:v>
                </c:pt>
                <c:pt idx="88">
                  <c:v>1.1428571428571428</c:v>
                </c:pt>
                <c:pt idx="89">
                  <c:v>0.8571428571428571</c:v>
                </c:pt>
                <c:pt idx="90">
                  <c:v>0.5714285714285714</c:v>
                </c:pt>
                <c:pt idx="91">
                  <c:v>0.7142857142857143</c:v>
                </c:pt>
                <c:pt idx="92">
                  <c:v>0.7142857142857143</c:v>
                </c:pt>
                <c:pt idx="93">
                  <c:v>0.7142857142857143</c:v>
                </c:pt>
                <c:pt idx="94">
                  <c:v>0.5714285714285714</c:v>
                </c:pt>
                <c:pt idx="95">
                  <c:v>0.7142857142857143</c:v>
                </c:pt>
                <c:pt idx="96">
                  <c:v>0.7142857142857143</c:v>
                </c:pt>
                <c:pt idx="97">
                  <c:v>1.1428571428571428</c:v>
                </c:pt>
                <c:pt idx="98">
                  <c:v>1.1428571428571428</c:v>
                </c:pt>
                <c:pt idx="99">
                  <c:v>0.8571428571428571</c:v>
                </c:pt>
                <c:pt idx="100">
                  <c:v>0.5714285714285714</c:v>
                </c:pt>
                <c:pt idx="101">
                  <c:v>0.8571428571428571</c:v>
                </c:pt>
                <c:pt idx="102">
                  <c:v>0.7142857142857143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'KK (A)'!$D$8</c:f>
              <c:strCache>
                <c:ptCount val="1"/>
                <c:pt idx="0">
                  <c:v>Tak Acuh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(A)'!$D$9:$D$149</c:f>
              <c:numCache>
                <c:formatCode>0.00</c:formatCode>
                <c:ptCount val="103"/>
                <c:pt idx="0">
                  <c:v>1</c:v>
                </c:pt>
                <c:pt idx="1">
                  <c:v>4</c:v>
                </c:pt>
                <c:pt idx="2">
                  <c:v>1.5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3.75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3.75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3.75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3.75</c:v>
                </c:pt>
                <c:pt idx="49">
                  <c:v>4</c:v>
                </c:pt>
                <c:pt idx="50">
                  <c:v>4</c:v>
                </c:pt>
                <c:pt idx="51">
                  <c:v>3.75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3.75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3.5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34440"/>
        <c:axId val="129134048"/>
      </c:lineChart>
      <c:catAx>
        <c:axId val="129134440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crossAx val="129134048"/>
        <c:crosses val="autoZero"/>
        <c:auto val="1"/>
        <c:lblAlgn val="ctr"/>
        <c:lblOffset val="100"/>
        <c:noMultiLvlLbl val="0"/>
      </c:catAx>
      <c:valAx>
        <c:axId val="1291340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3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'KK (P)'!$A$8</c:f>
              <c:strCache>
                <c:ptCount val="1"/>
                <c:pt idx="0">
                  <c:v>Otoriter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(P)'!$A$9:$A$149</c:f>
              <c:numCache>
                <c:formatCode>0.00</c:formatCode>
                <c:ptCount val="17"/>
                <c:pt idx="0">
                  <c:v>2.5</c:v>
                </c:pt>
                <c:pt idx="1">
                  <c:v>3</c:v>
                </c:pt>
                <c:pt idx="2">
                  <c:v>1.375</c:v>
                </c:pt>
                <c:pt idx="3">
                  <c:v>2.625</c:v>
                </c:pt>
                <c:pt idx="4">
                  <c:v>1.25</c:v>
                </c:pt>
                <c:pt idx="5">
                  <c:v>1.375</c:v>
                </c:pt>
                <c:pt idx="6">
                  <c:v>3.25</c:v>
                </c:pt>
                <c:pt idx="7">
                  <c:v>3.125</c:v>
                </c:pt>
                <c:pt idx="8">
                  <c:v>1.875</c:v>
                </c:pt>
                <c:pt idx="9">
                  <c:v>1.375</c:v>
                </c:pt>
                <c:pt idx="10">
                  <c:v>1</c:v>
                </c:pt>
                <c:pt idx="11">
                  <c:v>1.875</c:v>
                </c:pt>
                <c:pt idx="12">
                  <c:v>1.125</c:v>
                </c:pt>
                <c:pt idx="13">
                  <c:v>3.625</c:v>
                </c:pt>
                <c:pt idx="14">
                  <c:v>3.25</c:v>
                </c:pt>
                <c:pt idx="15">
                  <c:v>3.75</c:v>
                </c:pt>
                <c:pt idx="16">
                  <c:v>2.625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'KK (P)'!$B$8</c:f>
              <c:strCache>
                <c:ptCount val="1"/>
                <c:pt idx="0">
                  <c:v>Demokratis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(P)'!$B$9:$B$149</c:f>
              <c:numCache>
                <c:formatCode>0.00</c:formatCode>
                <c:ptCount val="17"/>
                <c:pt idx="0">
                  <c:v>2.5</c:v>
                </c:pt>
                <c:pt idx="1">
                  <c:v>3.125</c:v>
                </c:pt>
                <c:pt idx="2">
                  <c:v>2.375</c:v>
                </c:pt>
                <c:pt idx="3">
                  <c:v>2.625</c:v>
                </c:pt>
                <c:pt idx="4">
                  <c:v>3.125</c:v>
                </c:pt>
                <c:pt idx="5">
                  <c:v>2.75</c:v>
                </c:pt>
                <c:pt idx="6">
                  <c:v>3.25</c:v>
                </c:pt>
                <c:pt idx="7">
                  <c:v>3.375</c:v>
                </c:pt>
                <c:pt idx="8">
                  <c:v>3.125</c:v>
                </c:pt>
                <c:pt idx="9">
                  <c:v>2.25</c:v>
                </c:pt>
                <c:pt idx="10">
                  <c:v>1.375</c:v>
                </c:pt>
                <c:pt idx="11">
                  <c:v>1.75</c:v>
                </c:pt>
                <c:pt idx="12">
                  <c:v>1.375</c:v>
                </c:pt>
                <c:pt idx="13">
                  <c:v>3.5</c:v>
                </c:pt>
                <c:pt idx="14">
                  <c:v>3.375</c:v>
                </c:pt>
                <c:pt idx="15">
                  <c:v>3.625</c:v>
                </c:pt>
                <c:pt idx="16">
                  <c:v>2.625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'KK (P)'!$C$8</c:f>
              <c:strCache>
                <c:ptCount val="1"/>
                <c:pt idx="0">
                  <c:v>Permisif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(P)'!$C$9:$C$149</c:f>
              <c:numCache>
                <c:formatCode>0.00</c:formatCode>
                <c:ptCount val="17"/>
                <c:pt idx="0">
                  <c:v>2.8571428571428572</c:v>
                </c:pt>
                <c:pt idx="1">
                  <c:v>3.1428571428571428</c:v>
                </c:pt>
                <c:pt idx="2">
                  <c:v>3</c:v>
                </c:pt>
                <c:pt idx="3">
                  <c:v>3</c:v>
                </c:pt>
                <c:pt idx="4">
                  <c:v>3.7142857142857144</c:v>
                </c:pt>
                <c:pt idx="5">
                  <c:v>2.8571428571428572</c:v>
                </c:pt>
                <c:pt idx="6">
                  <c:v>3.7142857142857144</c:v>
                </c:pt>
                <c:pt idx="7">
                  <c:v>3.4285714285714284</c:v>
                </c:pt>
                <c:pt idx="8">
                  <c:v>3.1428571428571428</c:v>
                </c:pt>
                <c:pt idx="9">
                  <c:v>3.5714285714285716</c:v>
                </c:pt>
                <c:pt idx="10">
                  <c:v>2.7142857142857144</c:v>
                </c:pt>
                <c:pt idx="11">
                  <c:v>3.1428571428571428</c:v>
                </c:pt>
                <c:pt idx="12">
                  <c:v>2.2857142857142856</c:v>
                </c:pt>
                <c:pt idx="13">
                  <c:v>3.7142857142857144</c:v>
                </c:pt>
                <c:pt idx="14">
                  <c:v>3.7142857142857144</c:v>
                </c:pt>
                <c:pt idx="15">
                  <c:v>3.8571428571428572</c:v>
                </c:pt>
                <c:pt idx="16">
                  <c:v>3.4285714285714284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'KK (P)'!$D$8</c:f>
              <c:strCache>
                <c:ptCount val="1"/>
                <c:pt idx="0">
                  <c:v>Tak Acuh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(P)'!$D$9:$D$149</c:f>
              <c:numCache>
                <c:formatCode>0.00</c:formatCode>
                <c:ptCount val="17"/>
                <c:pt idx="0">
                  <c:v>2.75</c:v>
                </c:pt>
                <c:pt idx="1">
                  <c:v>2.5</c:v>
                </c:pt>
                <c:pt idx="2">
                  <c:v>0.75</c:v>
                </c:pt>
                <c:pt idx="3">
                  <c:v>2</c:v>
                </c:pt>
                <c:pt idx="4">
                  <c:v>0.75</c:v>
                </c:pt>
                <c:pt idx="5">
                  <c:v>0.75</c:v>
                </c:pt>
                <c:pt idx="6">
                  <c:v>2.25</c:v>
                </c:pt>
                <c:pt idx="7">
                  <c:v>3</c:v>
                </c:pt>
                <c:pt idx="8">
                  <c:v>1.25</c:v>
                </c:pt>
                <c:pt idx="9">
                  <c:v>0.75</c:v>
                </c:pt>
                <c:pt idx="10">
                  <c:v>1.25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2.25</c:v>
                </c:pt>
                <c:pt idx="15">
                  <c:v>2.75</c:v>
                </c:pt>
                <c:pt idx="16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35224"/>
        <c:axId val="234626984"/>
      </c:lineChart>
      <c:catAx>
        <c:axId val="129135224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crossAx val="234626984"/>
        <c:crosses val="autoZero"/>
        <c:auto val="1"/>
        <c:lblAlgn val="ctr"/>
        <c:lblOffset val="100"/>
        <c:noMultiLvlLbl val="0"/>
      </c:catAx>
      <c:valAx>
        <c:axId val="2346269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3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'KK (D)'!$A$8</c:f>
              <c:strCache>
                <c:ptCount val="1"/>
                <c:pt idx="0">
                  <c:v>Otoriter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(D)'!$A$9:$A$149</c:f>
              <c:numCache>
                <c:formatCode>0.00</c:formatCode>
                <c:ptCount val="11"/>
                <c:pt idx="0">
                  <c:v>2.375</c:v>
                </c:pt>
                <c:pt idx="1">
                  <c:v>1.875</c:v>
                </c:pt>
                <c:pt idx="2">
                  <c:v>1.5</c:v>
                </c:pt>
                <c:pt idx="3">
                  <c:v>1.125</c:v>
                </c:pt>
                <c:pt idx="4">
                  <c:v>1.125</c:v>
                </c:pt>
                <c:pt idx="5">
                  <c:v>1.375</c:v>
                </c:pt>
                <c:pt idx="6">
                  <c:v>2.125</c:v>
                </c:pt>
                <c:pt idx="7">
                  <c:v>1.375</c:v>
                </c:pt>
                <c:pt idx="8">
                  <c:v>2.25</c:v>
                </c:pt>
                <c:pt idx="9">
                  <c:v>3.5</c:v>
                </c:pt>
                <c:pt idx="1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'KK (D)'!$B$8</c:f>
              <c:strCache>
                <c:ptCount val="1"/>
                <c:pt idx="0">
                  <c:v>Demokratis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(D)'!$B$9:$B$149</c:f>
              <c:numCache>
                <c:formatCode>0.00</c:formatCode>
                <c:ptCount val="11"/>
                <c:pt idx="0">
                  <c:v>4</c:v>
                </c:pt>
                <c:pt idx="1">
                  <c:v>2.75</c:v>
                </c:pt>
                <c:pt idx="2">
                  <c:v>2.875</c:v>
                </c:pt>
                <c:pt idx="3">
                  <c:v>2.625</c:v>
                </c:pt>
                <c:pt idx="4">
                  <c:v>2.625</c:v>
                </c:pt>
                <c:pt idx="5">
                  <c:v>3.375</c:v>
                </c:pt>
                <c:pt idx="6">
                  <c:v>3</c:v>
                </c:pt>
                <c:pt idx="7">
                  <c:v>3.625</c:v>
                </c:pt>
                <c:pt idx="8">
                  <c:v>3.625</c:v>
                </c:pt>
                <c:pt idx="9">
                  <c:v>3.625</c:v>
                </c:pt>
                <c:pt idx="10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'KK (D)'!$C$8</c:f>
              <c:strCache>
                <c:ptCount val="1"/>
                <c:pt idx="0">
                  <c:v>Permisif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(D)'!$C$9:$C$149</c:f>
              <c:numCache>
                <c:formatCode>0.00</c:formatCode>
                <c:ptCount val="11"/>
                <c:pt idx="0">
                  <c:v>3.5714285714285716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2.5714285714285716</c:v>
                </c:pt>
                <c:pt idx="4">
                  <c:v>2.5714285714285716</c:v>
                </c:pt>
                <c:pt idx="5">
                  <c:v>2.8571428571428572</c:v>
                </c:pt>
                <c:pt idx="6">
                  <c:v>3</c:v>
                </c:pt>
                <c:pt idx="7">
                  <c:v>3.4285714285714284</c:v>
                </c:pt>
                <c:pt idx="8">
                  <c:v>3.4285714285714284</c:v>
                </c:pt>
                <c:pt idx="9">
                  <c:v>3.1428571428571428</c:v>
                </c:pt>
                <c:pt idx="10">
                  <c:v>3.4285714285714284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'KK (D)'!$D$8</c:f>
              <c:strCache>
                <c:ptCount val="1"/>
                <c:pt idx="0">
                  <c:v>Tak Acuh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(D)'!$D$9:$D$149</c:f>
              <c:numCache>
                <c:formatCode>0.00</c:formatCode>
                <c:ptCount val="11"/>
                <c:pt idx="0">
                  <c:v>1.25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2.25</c:v>
                </c:pt>
                <c:pt idx="1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34832"/>
        <c:axId val="234627768"/>
      </c:lineChart>
      <c:catAx>
        <c:axId val="12913483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crossAx val="234627768"/>
        <c:crosses val="autoZero"/>
        <c:auto val="1"/>
        <c:lblAlgn val="ctr"/>
        <c:lblOffset val="100"/>
        <c:noMultiLvlLbl val="0"/>
      </c:catAx>
      <c:valAx>
        <c:axId val="23462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3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'KK (O)'!$A$8</c:f>
              <c:strCache>
                <c:ptCount val="1"/>
                <c:pt idx="0">
                  <c:v>Otoriter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(O)'!$A$9:$A$149</c:f>
              <c:numCache>
                <c:formatCode>0.00</c:formatCode>
                <c:ptCount val="10"/>
                <c:pt idx="0">
                  <c:v>3.5</c:v>
                </c:pt>
                <c:pt idx="1">
                  <c:v>3.375</c:v>
                </c:pt>
                <c:pt idx="2">
                  <c:v>1.875</c:v>
                </c:pt>
                <c:pt idx="3">
                  <c:v>2.875</c:v>
                </c:pt>
                <c:pt idx="4">
                  <c:v>3</c:v>
                </c:pt>
                <c:pt idx="5">
                  <c:v>2.375</c:v>
                </c:pt>
                <c:pt idx="6">
                  <c:v>3.375</c:v>
                </c:pt>
                <c:pt idx="7">
                  <c:v>3</c:v>
                </c:pt>
                <c:pt idx="8">
                  <c:v>2.875</c:v>
                </c:pt>
                <c:pt idx="9">
                  <c:v>2.75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'KK (O)'!$B$8</c:f>
              <c:strCache>
                <c:ptCount val="1"/>
                <c:pt idx="0">
                  <c:v>Demokratis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(O)'!$B$9:$B$149</c:f>
              <c:numCache>
                <c:formatCode>0.00</c:formatCode>
                <c:ptCount val="10"/>
                <c:pt idx="0">
                  <c:v>3.25</c:v>
                </c:pt>
                <c:pt idx="1">
                  <c:v>3.125</c:v>
                </c:pt>
                <c:pt idx="2">
                  <c:v>1.625</c:v>
                </c:pt>
                <c:pt idx="3">
                  <c:v>2.75</c:v>
                </c:pt>
                <c:pt idx="4">
                  <c:v>3</c:v>
                </c:pt>
                <c:pt idx="5">
                  <c:v>2.125</c:v>
                </c:pt>
                <c:pt idx="6">
                  <c:v>2.875</c:v>
                </c:pt>
                <c:pt idx="7">
                  <c:v>1.375</c:v>
                </c:pt>
                <c:pt idx="8">
                  <c:v>1.375</c:v>
                </c:pt>
                <c:pt idx="9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'KK (O)'!$C$8</c:f>
              <c:strCache>
                <c:ptCount val="1"/>
                <c:pt idx="0">
                  <c:v>Permisif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(O)'!$C$9:$C$149</c:f>
              <c:numCache>
                <c:formatCode>0.00</c:formatCode>
                <c:ptCount val="10"/>
                <c:pt idx="0">
                  <c:v>3.1428571428571428</c:v>
                </c:pt>
                <c:pt idx="1">
                  <c:v>3.2857142857142856</c:v>
                </c:pt>
                <c:pt idx="2">
                  <c:v>1.7142857142857142</c:v>
                </c:pt>
                <c:pt idx="3">
                  <c:v>2.2857142857142856</c:v>
                </c:pt>
                <c:pt idx="4">
                  <c:v>3</c:v>
                </c:pt>
                <c:pt idx="5">
                  <c:v>1</c:v>
                </c:pt>
                <c:pt idx="6">
                  <c:v>2.5714285714285716</c:v>
                </c:pt>
                <c:pt idx="7">
                  <c:v>1.2857142857142858</c:v>
                </c:pt>
                <c:pt idx="8">
                  <c:v>1.5714285714285714</c:v>
                </c:pt>
                <c:pt idx="9">
                  <c:v>1.4285714285714286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'KK (O)'!$D$8</c:f>
              <c:strCache>
                <c:ptCount val="1"/>
                <c:pt idx="0">
                  <c:v>Tak Acuh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'KK (O)'!$D$9:$D$149</c:f>
              <c:numCache>
                <c:formatCode>0.00</c:formatCode>
                <c:ptCount val="10"/>
                <c:pt idx="0">
                  <c:v>3</c:v>
                </c:pt>
                <c:pt idx="1">
                  <c:v>2.25</c:v>
                </c:pt>
                <c:pt idx="2">
                  <c:v>1.5</c:v>
                </c:pt>
                <c:pt idx="3">
                  <c:v>1</c:v>
                </c:pt>
                <c:pt idx="4">
                  <c:v>2.5</c:v>
                </c:pt>
                <c:pt idx="5">
                  <c:v>1.25</c:v>
                </c:pt>
                <c:pt idx="6">
                  <c:v>1.75</c:v>
                </c:pt>
                <c:pt idx="7">
                  <c:v>1.25</c:v>
                </c:pt>
                <c:pt idx="8">
                  <c:v>1.25</c:v>
                </c:pt>
                <c:pt idx="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628552"/>
        <c:axId val="234628944"/>
      </c:lineChart>
      <c:catAx>
        <c:axId val="234628552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crossAx val="234628944"/>
        <c:crosses val="autoZero"/>
        <c:auto val="1"/>
        <c:lblAlgn val="ctr"/>
        <c:lblOffset val="100"/>
        <c:noMultiLvlLbl val="0"/>
      </c:catAx>
      <c:valAx>
        <c:axId val="2346289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1243012</xdr:colOff>
      <xdr:row>21</xdr:row>
      <xdr:rowOff>57149</xdr:rowOff>
    </xdr:from>
    <xdr:to>
      <xdr:col>1</xdr:col>
      <xdr:colOff>533400</xdr:colOff>
      <xdr:row>23</xdr:row>
      <xdr:rowOff>52386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447675</xdr:colOff>
      <xdr:row>25</xdr:row>
      <xdr:rowOff>52387</xdr:rowOff>
    </xdr:from>
    <xdr:to>
      <xdr:col>12</xdr:col>
      <xdr:colOff>142875</xdr:colOff>
      <xdr:row>39</xdr:row>
      <xdr:rowOff>128587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2486025</xdr:colOff>
      <xdr:row>7</xdr:row>
      <xdr:rowOff>14287</xdr:rowOff>
    </xdr:from>
    <xdr:to>
      <xdr:col>8</xdr:col>
      <xdr:colOff>257175</xdr:colOff>
      <xdr:row>20</xdr:row>
      <xdr:rowOff>176212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12</xdr:row>
      <xdr:rowOff>42862</xdr:rowOff>
    </xdr:from>
    <xdr:to>
      <xdr:col>12</xdr:col>
      <xdr:colOff>385762</xdr:colOff>
      <xdr:row>25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556684</xdr:colOff>
      <xdr:row>10</xdr:row>
      <xdr:rowOff>105832</xdr:rowOff>
    </xdr:from>
    <xdr:to>
      <xdr:col>15</xdr:col>
      <xdr:colOff>504296</xdr:colOff>
      <xdr:row>21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10584</xdr:colOff>
      <xdr:row>0</xdr:row>
      <xdr:rowOff>0</xdr:rowOff>
    </xdr:from>
    <xdr:to>
      <xdr:col>4</xdr:col>
      <xdr:colOff>328082</xdr:colOff>
      <xdr:row>5</xdr:row>
      <xdr:rowOff>105833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0</xdr:row>
      <xdr:rowOff>63501</xdr:rowOff>
    </xdr:from>
    <xdr:to>
      <xdr:col>5</xdr:col>
      <xdr:colOff>31749</xdr:colOff>
      <xdr:row>4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317498</xdr:colOff>
      <xdr:row>4</xdr:row>
      <xdr:rowOff>63499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0</xdr:row>
      <xdr:rowOff>63501</xdr:rowOff>
    </xdr:from>
    <xdr:to>
      <xdr:col>5</xdr:col>
      <xdr:colOff>31749</xdr:colOff>
      <xdr:row>4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25" workbookViewId="0">
      <selection activeCell="A29" sqref="A29:B33"/>
    </sheetView>
  </sheetViews>
  <sheetFormatPr defaultRowHeight="15" x14ac:dyDescent="0.25"/>
  <cols>
    <col min="1" max="1" width="38" bestFit="1" customWidth="1"/>
    <col min="2" max="2" width="9.5703125" bestFit="1" customWidth="1"/>
  </cols>
  <sheetData>
    <row r="1" spans="1:11" x14ac:dyDescent="0.25">
      <c r="A1" t="s">
        <v>6</v>
      </c>
    </row>
    <row r="2" spans="1:11" x14ac:dyDescent="0.25">
      <c r="A2" t="s">
        <v>7</v>
      </c>
      <c r="B2">
        <v>132</v>
      </c>
    </row>
    <row r="3" spans="1:11" x14ac:dyDescent="0.25">
      <c r="A3" t="s">
        <v>8</v>
      </c>
      <c r="B3">
        <v>9</v>
      </c>
    </row>
    <row r="8" spans="1:11" ht="15.75" thickBot="1" x14ac:dyDescent="0.3"/>
    <row r="9" spans="1:11" ht="15.75" thickBot="1" x14ac:dyDescent="0.3">
      <c r="A9" s="2" t="s">
        <v>12</v>
      </c>
      <c r="B9">
        <v>102</v>
      </c>
      <c r="K9">
        <v>3</v>
      </c>
    </row>
    <row r="10" spans="1:11" ht="15.75" thickBot="1" x14ac:dyDescent="0.3">
      <c r="A10" s="2" t="s">
        <v>15</v>
      </c>
      <c r="B10">
        <v>13</v>
      </c>
      <c r="K10">
        <v>141</v>
      </c>
    </row>
    <row r="11" spans="1:11" ht="15.75" thickBot="1" x14ac:dyDescent="0.3">
      <c r="A11" s="2" t="s">
        <v>13</v>
      </c>
      <c r="B11">
        <v>5</v>
      </c>
      <c r="K11" s="19">
        <f>K9/K10</f>
        <v>2.1276595744680851E-2</v>
      </c>
    </row>
    <row r="12" spans="1:11" ht="15.75" thickBot="1" x14ac:dyDescent="0.3">
      <c r="A12" s="2" t="s">
        <v>16</v>
      </c>
      <c r="B12">
        <v>3</v>
      </c>
    </row>
    <row r="13" spans="1:11" ht="15.75" thickBot="1" x14ac:dyDescent="0.3">
      <c r="A13" s="3" t="s">
        <v>3</v>
      </c>
      <c r="B13">
        <v>3</v>
      </c>
    </row>
    <row r="14" spans="1:11" ht="15.75" thickBot="1" x14ac:dyDescent="0.3">
      <c r="A14" s="3" t="s">
        <v>10</v>
      </c>
      <c r="B14">
        <v>2</v>
      </c>
    </row>
    <row r="15" spans="1:11" ht="15.75" thickBot="1" x14ac:dyDescent="0.3">
      <c r="A15" s="2" t="s">
        <v>14</v>
      </c>
      <c r="B15">
        <v>2</v>
      </c>
    </row>
    <row r="16" spans="1:11" x14ac:dyDescent="0.25">
      <c r="A16" s="5" t="s">
        <v>11</v>
      </c>
      <c r="B16">
        <v>1</v>
      </c>
    </row>
    <row r="17" spans="1:2" ht="15.75" thickBot="1" x14ac:dyDescent="0.3">
      <c r="A17" s="5" t="s">
        <v>17</v>
      </c>
      <c r="B17">
        <v>1</v>
      </c>
    </row>
    <row r="18" spans="1:2" ht="15.75" thickBot="1" x14ac:dyDescent="0.3">
      <c r="A18" s="4" t="s">
        <v>5</v>
      </c>
      <c r="B18">
        <v>3</v>
      </c>
    </row>
    <row r="19" spans="1:2" ht="15.75" thickBot="1" x14ac:dyDescent="0.3">
      <c r="A19" s="4" t="s">
        <v>9</v>
      </c>
      <c r="B19">
        <v>6</v>
      </c>
    </row>
    <row r="29" spans="1:2" x14ac:dyDescent="0.25">
      <c r="A29" t="s">
        <v>24</v>
      </c>
      <c r="B29" t="s">
        <v>26</v>
      </c>
    </row>
    <row r="30" spans="1:2" x14ac:dyDescent="0.25">
      <c r="A30" t="s">
        <v>27</v>
      </c>
      <c r="B30" s="12">
        <f>AVERAGE(A!B2:E142)</f>
        <v>3.2890070921985815</v>
      </c>
    </row>
    <row r="31" spans="1:2" x14ac:dyDescent="0.25">
      <c r="A31" t="s">
        <v>28</v>
      </c>
      <c r="B31" s="12">
        <f>AVERAGE(P!B2:H142)</f>
        <v>1.3687943262411348</v>
      </c>
    </row>
    <row r="32" spans="1:2" x14ac:dyDescent="0.25">
      <c r="A32" t="s">
        <v>29</v>
      </c>
      <c r="B32" s="12">
        <f>AVERAGE(D!B2:J142)</f>
        <v>0.7864460204885737</v>
      </c>
    </row>
    <row r="33" spans="1:2" x14ac:dyDescent="0.25">
      <c r="A33" t="s">
        <v>30</v>
      </c>
      <c r="B33" s="12">
        <f>AVERAGE(O!B2:I142)</f>
        <v>0.64095744680851063</v>
      </c>
    </row>
  </sheetData>
  <sortState ref="A9:B19">
    <sortCondition descending="1" ref="B9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9"/>
  <sheetViews>
    <sheetView topLeftCell="A4" zoomScale="90" zoomScaleNormal="90" workbookViewId="0">
      <selection activeCell="M18" sqref="M18"/>
    </sheetView>
  </sheetViews>
  <sheetFormatPr defaultRowHeight="15" x14ac:dyDescent="0.25"/>
  <cols>
    <col min="1" max="1" width="10.140625" bestFit="1" customWidth="1"/>
    <col min="2" max="2" width="11.140625" bestFit="1" customWidth="1"/>
    <col min="3" max="3" width="12" bestFit="1" customWidth="1"/>
    <col min="4" max="4" width="10" bestFit="1" customWidth="1"/>
    <col min="5" max="5" width="10" customWidth="1"/>
    <col min="6" max="7" width="11.140625" bestFit="1" customWidth="1"/>
  </cols>
  <sheetData>
    <row r="1" spans="1:13" x14ac:dyDescent="0.25">
      <c r="I1" t="s">
        <v>203</v>
      </c>
      <c r="J1" s="12">
        <f>AVERAGE(D9:D111)</f>
        <v>3.1092233009708736</v>
      </c>
      <c r="L1" t="s">
        <v>203</v>
      </c>
      <c r="M1">
        <f>COUNTIF($F$9:$F$149,4)</f>
        <v>103</v>
      </c>
    </row>
    <row r="2" spans="1:13" x14ac:dyDescent="0.25">
      <c r="I2" t="s">
        <v>28</v>
      </c>
      <c r="J2" s="12">
        <f>AVERAGE(C9:C111)</f>
        <v>1.5686546463245508</v>
      </c>
      <c r="L2" t="s">
        <v>28</v>
      </c>
      <c r="M2">
        <f>COUNTIF($F$9:$F$149,3)</f>
        <v>17</v>
      </c>
    </row>
    <row r="3" spans="1:13" x14ac:dyDescent="0.25">
      <c r="I3" t="s">
        <v>29</v>
      </c>
      <c r="J3" s="12">
        <f>AVERAGE(B9:B111)</f>
        <v>1.0473300970873787</v>
      </c>
      <c r="L3" t="s">
        <v>29</v>
      </c>
      <c r="M3">
        <f>COUNTIF($F$9:$F$149,2)</f>
        <v>11</v>
      </c>
    </row>
    <row r="4" spans="1:13" x14ac:dyDescent="0.25">
      <c r="I4" t="s">
        <v>30</v>
      </c>
      <c r="J4" s="12">
        <f>AVERAGE(A9:A111)</f>
        <v>0.7936893203883495</v>
      </c>
      <c r="L4" t="s">
        <v>30</v>
      </c>
      <c r="M4">
        <f>COUNTIF($F$9:$F$149,1)</f>
        <v>10</v>
      </c>
    </row>
    <row r="7" spans="1:13" x14ac:dyDescent="0.25">
      <c r="A7">
        <v>1</v>
      </c>
      <c r="B7">
        <v>2</v>
      </c>
      <c r="C7">
        <v>3</v>
      </c>
      <c r="D7">
        <v>4</v>
      </c>
      <c r="E7" t="s">
        <v>205</v>
      </c>
      <c r="F7" t="s">
        <v>24</v>
      </c>
      <c r="G7" t="s">
        <v>204</v>
      </c>
      <c r="H7" t="s">
        <v>207</v>
      </c>
    </row>
    <row r="8" spans="1:13" x14ac:dyDescent="0.25">
      <c r="A8" t="s">
        <v>30</v>
      </c>
      <c r="B8" t="s">
        <v>29</v>
      </c>
      <c r="C8" t="s">
        <v>28</v>
      </c>
      <c r="D8" t="s">
        <v>27</v>
      </c>
      <c r="E8" t="s">
        <v>205</v>
      </c>
      <c r="F8" t="s">
        <v>24</v>
      </c>
      <c r="G8" t="s">
        <v>204</v>
      </c>
    </row>
    <row r="9" spans="1:13" ht="15" hidden="1" customHeight="1" x14ac:dyDescent="0.25">
      <c r="A9" s="12">
        <f>O!J2</f>
        <v>2.375</v>
      </c>
      <c r="B9" s="12">
        <f>D!K2</f>
        <v>4</v>
      </c>
      <c r="C9" s="12">
        <f>P!I2</f>
        <v>3.5714285714285716</v>
      </c>
      <c r="D9" s="12">
        <f>A!F2</f>
        <v>1.25</v>
      </c>
      <c r="E9" s="17">
        <v>1</v>
      </c>
      <c r="F9">
        <f>INDEX($A$7:$D$7,0,MATCH(MAX(A9:D9),A9:D9,0))</f>
        <v>2</v>
      </c>
      <c r="G9" t="str">
        <f>INDEX($A$8:$D$8,0,MATCH(MAX(A9:D9),A9:D9,0))</f>
        <v>Demokratis</v>
      </c>
    </row>
    <row r="10" spans="1:13" ht="15" hidden="1" customHeight="1" x14ac:dyDescent="0.25">
      <c r="A10" s="12">
        <f>O!J3</f>
        <v>2.5</v>
      </c>
      <c r="B10" s="12">
        <f>D!K3</f>
        <v>2.5</v>
      </c>
      <c r="C10" s="12">
        <f>P!I3</f>
        <v>2.8571428571428572</v>
      </c>
      <c r="D10" s="12">
        <f>A!F3</f>
        <v>2.75</v>
      </c>
      <c r="E10">
        <f>E9+1</f>
        <v>2</v>
      </c>
      <c r="F10">
        <f t="shared" ref="F10:F73" si="0">INDEX($A$7:$D$7,0,MATCH(MAX(A10:D10),A10:D10,0))</f>
        <v>3</v>
      </c>
      <c r="G10" t="str">
        <f t="shared" ref="G10:G73" si="1">INDEX($A$8:$D$8,0,MATCH(MAX(A10:D10),A10:D10,0))</f>
        <v>Permisif</v>
      </c>
    </row>
    <row r="11" spans="1:13" ht="15" hidden="1" customHeight="1" x14ac:dyDescent="0.25">
      <c r="A11" s="12">
        <f>O!J4</f>
        <v>1.875</v>
      </c>
      <c r="B11" s="12">
        <f>D!K4</f>
        <v>2.75</v>
      </c>
      <c r="C11" s="12">
        <f>P!I4</f>
        <v>2.7142857142857144</v>
      </c>
      <c r="D11" s="12">
        <f>A!F4</f>
        <v>1</v>
      </c>
      <c r="E11">
        <f t="shared" ref="E11:E74" si="2">E10+1</f>
        <v>3</v>
      </c>
      <c r="F11">
        <f t="shared" si="0"/>
        <v>2</v>
      </c>
      <c r="G11" t="str">
        <f t="shared" si="1"/>
        <v>Demokratis</v>
      </c>
    </row>
    <row r="12" spans="1:13" ht="15" hidden="1" customHeight="1" x14ac:dyDescent="0.25">
      <c r="A12" s="12">
        <f>O!J5</f>
        <v>1.5</v>
      </c>
      <c r="B12" s="12">
        <f>D!K5</f>
        <v>2.875</v>
      </c>
      <c r="C12" s="12">
        <f>P!I5</f>
        <v>2.4285714285714284</v>
      </c>
      <c r="D12" s="12">
        <f>A!F5</f>
        <v>1</v>
      </c>
      <c r="E12">
        <f t="shared" si="2"/>
        <v>4</v>
      </c>
      <c r="F12">
        <f t="shared" si="0"/>
        <v>2</v>
      </c>
      <c r="G12" t="str">
        <f t="shared" si="1"/>
        <v>Demokratis</v>
      </c>
    </row>
    <row r="13" spans="1:13" ht="15" hidden="1" customHeight="1" x14ac:dyDescent="0.25">
      <c r="A13" s="12">
        <f>O!J6</f>
        <v>3</v>
      </c>
      <c r="B13" s="12">
        <f>D!K6</f>
        <v>3.125</v>
      </c>
      <c r="C13" s="12">
        <f>P!I6</f>
        <v>3.1428571428571428</v>
      </c>
      <c r="D13" s="12">
        <f>A!F6</f>
        <v>2.5</v>
      </c>
      <c r="E13">
        <f t="shared" si="2"/>
        <v>5</v>
      </c>
      <c r="F13">
        <f t="shared" si="0"/>
        <v>3</v>
      </c>
      <c r="G13" t="str">
        <f t="shared" si="1"/>
        <v>Permisif</v>
      </c>
    </row>
    <row r="14" spans="1:13" ht="15" hidden="1" customHeight="1" x14ac:dyDescent="0.25">
      <c r="A14" s="12">
        <f>O!J7</f>
        <v>1.125</v>
      </c>
      <c r="B14" s="12">
        <f>D!K7</f>
        <v>2.625</v>
      </c>
      <c r="C14" s="12">
        <f>P!I7</f>
        <v>2.5714285714285716</v>
      </c>
      <c r="D14" s="12">
        <f>A!F7</f>
        <v>1</v>
      </c>
      <c r="E14">
        <f t="shared" si="2"/>
        <v>6</v>
      </c>
      <c r="F14">
        <f t="shared" si="0"/>
        <v>2</v>
      </c>
      <c r="G14" t="str">
        <f t="shared" si="1"/>
        <v>Demokratis</v>
      </c>
    </row>
    <row r="15" spans="1:13" ht="15" hidden="1" customHeight="1" x14ac:dyDescent="0.25">
      <c r="A15" s="12">
        <f>O!J8</f>
        <v>1.125</v>
      </c>
      <c r="B15" s="12">
        <f>D!K8</f>
        <v>2.625</v>
      </c>
      <c r="C15" s="12">
        <f>P!I8</f>
        <v>2.5714285714285716</v>
      </c>
      <c r="D15" s="12">
        <f>A!F8</f>
        <v>1</v>
      </c>
      <c r="E15">
        <f t="shared" si="2"/>
        <v>7</v>
      </c>
      <c r="F15">
        <f t="shared" si="0"/>
        <v>2</v>
      </c>
      <c r="G15" t="str">
        <f t="shared" si="1"/>
        <v>Demokratis</v>
      </c>
    </row>
    <row r="16" spans="1:13" ht="15" hidden="1" customHeight="1" x14ac:dyDescent="0.25">
      <c r="A16" s="12">
        <f>O!J9</f>
        <v>1.375</v>
      </c>
      <c r="B16" s="12">
        <f>D!K9</f>
        <v>2.375</v>
      </c>
      <c r="C16" s="12">
        <f>P!I9</f>
        <v>3</v>
      </c>
      <c r="D16" s="12">
        <f>A!F9</f>
        <v>0.75</v>
      </c>
      <c r="E16">
        <f t="shared" si="2"/>
        <v>8</v>
      </c>
      <c r="F16">
        <f t="shared" si="0"/>
        <v>3</v>
      </c>
      <c r="G16" t="str">
        <f t="shared" si="1"/>
        <v>Permisif</v>
      </c>
    </row>
    <row r="17" spans="1:13" ht="15" customHeight="1" x14ac:dyDescent="0.25">
      <c r="A17" s="12">
        <f>O!J10</f>
        <v>3.5</v>
      </c>
      <c r="B17" s="12">
        <f>D!K10</f>
        <v>3.25</v>
      </c>
      <c r="C17" s="12">
        <f>P!I10</f>
        <v>3.1428571428571428</v>
      </c>
      <c r="D17" s="12">
        <f>A!F10</f>
        <v>3</v>
      </c>
      <c r="E17">
        <f t="shared" si="2"/>
        <v>9</v>
      </c>
      <c r="F17">
        <f t="shared" si="0"/>
        <v>1</v>
      </c>
      <c r="G17" t="str">
        <f t="shared" si="1"/>
        <v>Otoriter</v>
      </c>
    </row>
    <row r="18" spans="1:13" ht="15" customHeight="1" x14ac:dyDescent="0.25">
      <c r="A18" s="12">
        <f>O!J11</f>
        <v>3.375</v>
      </c>
      <c r="B18" s="12">
        <f>D!K11</f>
        <v>3.125</v>
      </c>
      <c r="C18" s="12">
        <f>P!I11</f>
        <v>3.2857142857142856</v>
      </c>
      <c r="D18" s="12">
        <f>A!F11</f>
        <v>2.25</v>
      </c>
      <c r="E18">
        <f t="shared" si="2"/>
        <v>10</v>
      </c>
      <c r="F18">
        <f t="shared" si="0"/>
        <v>1</v>
      </c>
      <c r="G18" t="str">
        <f t="shared" si="1"/>
        <v>Otoriter</v>
      </c>
      <c r="M18" s="19">
        <f>10/141</f>
        <v>7.0921985815602842E-2</v>
      </c>
    </row>
    <row r="19" spans="1:13" ht="15" hidden="1" customHeight="1" x14ac:dyDescent="0.25">
      <c r="A19" s="12">
        <f>O!J12</f>
        <v>1.375</v>
      </c>
      <c r="B19" s="12">
        <f>D!K12</f>
        <v>3.375</v>
      </c>
      <c r="C19" s="12">
        <f>P!I12</f>
        <v>2.8571428571428572</v>
      </c>
      <c r="D19" s="12">
        <f>A!F12</f>
        <v>1</v>
      </c>
      <c r="E19">
        <f t="shared" si="2"/>
        <v>11</v>
      </c>
      <c r="F19">
        <f t="shared" si="0"/>
        <v>2</v>
      </c>
      <c r="G19" t="str">
        <f t="shared" si="1"/>
        <v>Demokratis</v>
      </c>
    </row>
    <row r="20" spans="1:13" ht="15" hidden="1" customHeight="1" x14ac:dyDescent="0.25">
      <c r="A20" s="12">
        <f>O!J13</f>
        <v>2.125</v>
      </c>
      <c r="B20" s="12">
        <f>D!K13</f>
        <v>3</v>
      </c>
      <c r="C20" s="12">
        <f>P!I13</f>
        <v>3</v>
      </c>
      <c r="D20" s="12">
        <f>A!F13</f>
        <v>1</v>
      </c>
      <c r="E20">
        <f t="shared" si="2"/>
        <v>12</v>
      </c>
      <c r="F20">
        <f t="shared" si="0"/>
        <v>2</v>
      </c>
      <c r="G20" t="str">
        <f t="shared" si="1"/>
        <v>Demokratis</v>
      </c>
    </row>
    <row r="21" spans="1:13" ht="15" hidden="1" customHeight="1" x14ac:dyDescent="0.25">
      <c r="A21" s="12">
        <f>O!J14</f>
        <v>2.625</v>
      </c>
      <c r="B21" s="12">
        <f>D!K14</f>
        <v>2.625</v>
      </c>
      <c r="C21" s="12">
        <f>P!I14</f>
        <v>3</v>
      </c>
      <c r="D21" s="12">
        <f>A!F14</f>
        <v>2</v>
      </c>
      <c r="E21">
        <f t="shared" si="2"/>
        <v>13</v>
      </c>
      <c r="F21">
        <f t="shared" si="0"/>
        <v>3</v>
      </c>
      <c r="G21" t="str">
        <f t="shared" si="1"/>
        <v>Permisif</v>
      </c>
    </row>
    <row r="22" spans="1:13" ht="15" hidden="1" customHeight="1" x14ac:dyDescent="0.25">
      <c r="A22" s="12">
        <f>O!J15</f>
        <v>1.25</v>
      </c>
      <c r="B22" s="12">
        <f>D!K15</f>
        <v>3.125</v>
      </c>
      <c r="C22" s="12">
        <f>P!I15</f>
        <v>3.7142857142857144</v>
      </c>
      <c r="D22" s="12">
        <f>A!F15</f>
        <v>0.75</v>
      </c>
      <c r="E22">
        <f t="shared" si="2"/>
        <v>14</v>
      </c>
      <c r="F22">
        <f t="shared" si="0"/>
        <v>3</v>
      </c>
      <c r="G22" t="str">
        <f t="shared" si="1"/>
        <v>Permisif</v>
      </c>
    </row>
    <row r="23" spans="1:13" ht="15" hidden="1" customHeight="1" x14ac:dyDescent="0.25">
      <c r="A23" s="12">
        <f>O!J16</f>
        <v>1.375</v>
      </c>
      <c r="B23" s="12">
        <f>D!K16</f>
        <v>3.625</v>
      </c>
      <c r="C23" s="12">
        <f>P!I16</f>
        <v>3.4285714285714284</v>
      </c>
      <c r="D23" s="12">
        <f>A!F16</f>
        <v>1</v>
      </c>
      <c r="E23">
        <f t="shared" si="2"/>
        <v>15</v>
      </c>
      <c r="F23">
        <f t="shared" si="0"/>
        <v>2</v>
      </c>
      <c r="G23" t="str">
        <f t="shared" si="1"/>
        <v>Demokratis</v>
      </c>
    </row>
    <row r="24" spans="1:13" ht="15" hidden="1" customHeight="1" x14ac:dyDescent="0.25">
      <c r="A24" s="12">
        <f>O!J17</f>
        <v>2.25</v>
      </c>
      <c r="B24" s="12">
        <f>D!K17</f>
        <v>3.625</v>
      </c>
      <c r="C24" s="12">
        <f>P!I17</f>
        <v>3.4285714285714284</v>
      </c>
      <c r="D24" s="12">
        <f>A!F17</f>
        <v>1</v>
      </c>
      <c r="E24">
        <f t="shared" si="2"/>
        <v>16</v>
      </c>
      <c r="F24">
        <f t="shared" si="0"/>
        <v>2</v>
      </c>
      <c r="G24" t="str">
        <f t="shared" si="1"/>
        <v>Demokratis</v>
      </c>
    </row>
    <row r="25" spans="1:13" ht="15" customHeight="1" x14ac:dyDescent="0.25">
      <c r="A25" s="12">
        <f>O!J18</f>
        <v>1.875</v>
      </c>
      <c r="B25" s="12">
        <f>D!K18</f>
        <v>1.625</v>
      </c>
      <c r="C25" s="12">
        <f>P!I18</f>
        <v>1.7142857142857142</v>
      </c>
      <c r="D25" s="12">
        <f>A!F18</f>
        <v>1.5</v>
      </c>
      <c r="E25">
        <f t="shared" si="2"/>
        <v>17</v>
      </c>
      <c r="F25">
        <f t="shared" si="0"/>
        <v>1</v>
      </c>
      <c r="G25" t="str">
        <f t="shared" si="1"/>
        <v>Otoriter</v>
      </c>
    </row>
    <row r="26" spans="1:13" ht="15" hidden="1" customHeight="1" x14ac:dyDescent="0.25">
      <c r="A26" s="12">
        <f>O!J19</f>
        <v>1.375</v>
      </c>
      <c r="B26" s="12">
        <f>D!K19</f>
        <v>2.75</v>
      </c>
      <c r="C26" s="12">
        <f>P!I19</f>
        <v>2.8571428571428572</v>
      </c>
      <c r="D26" s="12">
        <f>A!F19</f>
        <v>0.75</v>
      </c>
      <c r="E26">
        <f t="shared" si="2"/>
        <v>18</v>
      </c>
      <c r="F26">
        <f t="shared" si="0"/>
        <v>3</v>
      </c>
      <c r="G26" t="str">
        <f t="shared" si="1"/>
        <v>Permisif</v>
      </c>
    </row>
    <row r="27" spans="1:13" ht="15" hidden="1" customHeight="1" x14ac:dyDescent="0.25">
      <c r="A27" s="12">
        <f>O!J20</f>
        <v>3.25</v>
      </c>
      <c r="B27" s="12">
        <f>D!K20</f>
        <v>3.25</v>
      </c>
      <c r="C27" s="12">
        <f>P!I20</f>
        <v>3.7142857142857144</v>
      </c>
      <c r="D27" s="12">
        <f>A!F20</f>
        <v>2.25</v>
      </c>
      <c r="E27">
        <f t="shared" si="2"/>
        <v>19</v>
      </c>
      <c r="F27">
        <f t="shared" si="0"/>
        <v>3</v>
      </c>
      <c r="G27" t="str">
        <f t="shared" si="1"/>
        <v>Permisif</v>
      </c>
    </row>
    <row r="28" spans="1:13" ht="15" hidden="1" customHeight="1" x14ac:dyDescent="0.25">
      <c r="A28" s="12">
        <f>O!J21</f>
        <v>0</v>
      </c>
      <c r="B28" s="12">
        <f>D!K21</f>
        <v>0</v>
      </c>
      <c r="C28" s="12">
        <f>P!I21</f>
        <v>0</v>
      </c>
      <c r="D28" s="12">
        <f>A!F21</f>
        <v>1</v>
      </c>
      <c r="E28">
        <f t="shared" si="2"/>
        <v>20</v>
      </c>
      <c r="F28">
        <f t="shared" si="0"/>
        <v>4</v>
      </c>
      <c r="G28" t="str">
        <f t="shared" si="1"/>
        <v>Tak Acuh</v>
      </c>
    </row>
    <row r="29" spans="1:13" ht="15" hidden="1" customHeight="1" x14ac:dyDescent="0.25">
      <c r="A29" s="12">
        <f>O!J22</f>
        <v>3.125</v>
      </c>
      <c r="B29" s="12">
        <f>D!K22</f>
        <v>3.375</v>
      </c>
      <c r="C29" s="12">
        <f>P!I22</f>
        <v>3.4285714285714284</v>
      </c>
      <c r="D29" s="12">
        <f>A!F22</f>
        <v>3</v>
      </c>
      <c r="E29">
        <f t="shared" si="2"/>
        <v>21</v>
      </c>
      <c r="F29">
        <f t="shared" si="0"/>
        <v>3</v>
      </c>
      <c r="G29" t="str">
        <f t="shared" si="1"/>
        <v>Permisif</v>
      </c>
    </row>
    <row r="30" spans="1:13" ht="15" customHeight="1" x14ac:dyDescent="0.25">
      <c r="A30" s="12">
        <f>O!J23</f>
        <v>2.875</v>
      </c>
      <c r="B30" s="12">
        <f>D!K23</f>
        <v>2.75</v>
      </c>
      <c r="C30" s="12">
        <f>P!I23</f>
        <v>2.2857142857142856</v>
      </c>
      <c r="D30" s="12">
        <f>A!F23</f>
        <v>1</v>
      </c>
      <c r="E30">
        <f t="shared" si="2"/>
        <v>22</v>
      </c>
      <c r="F30">
        <f t="shared" si="0"/>
        <v>1</v>
      </c>
      <c r="G30" t="str">
        <f t="shared" si="1"/>
        <v>Otoriter</v>
      </c>
    </row>
    <row r="31" spans="1:13" ht="15" hidden="1" customHeight="1" x14ac:dyDescent="0.25">
      <c r="A31" s="12">
        <f>O!J24</f>
        <v>3.5</v>
      </c>
      <c r="B31" s="12">
        <f>D!K24</f>
        <v>3.625</v>
      </c>
      <c r="C31" s="12">
        <f>P!I24</f>
        <v>3.1428571428571428</v>
      </c>
      <c r="D31" s="12">
        <f>A!F24</f>
        <v>2.25</v>
      </c>
      <c r="E31">
        <f t="shared" si="2"/>
        <v>23</v>
      </c>
      <c r="F31">
        <f t="shared" si="0"/>
        <v>2</v>
      </c>
      <c r="G31" t="str">
        <f t="shared" si="1"/>
        <v>Demokratis</v>
      </c>
    </row>
    <row r="32" spans="1:13" ht="15" hidden="1" customHeight="1" x14ac:dyDescent="0.25">
      <c r="A32" s="12">
        <f>O!J25</f>
        <v>0.5</v>
      </c>
      <c r="B32" s="12">
        <f>D!K25</f>
        <v>0</v>
      </c>
      <c r="C32" s="12">
        <f>P!I25</f>
        <v>0.7142857142857143</v>
      </c>
      <c r="D32" s="12">
        <f>A!F25</f>
        <v>4</v>
      </c>
      <c r="E32">
        <f t="shared" si="2"/>
        <v>24</v>
      </c>
      <c r="F32">
        <f t="shared" si="0"/>
        <v>4</v>
      </c>
      <c r="G32" t="str">
        <f t="shared" si="1"/>
        <v>Tak Acuh</v>
      </c>
    </row>
    <row r="33" spans="1:7" ht="15" hidden="1" customHeight="1" x14ac:dyDescent="0.25">
      <c r="A33" s="12">
        <f>O!J26</f>
        <v>1.25</v>
      </c>
      <c r="B33" s="12">
        <f>D!K26</f>
        <v>1</v>
      </c>
      <c r="C33" s="12">
        <f>P!I26</f>
        <v>1.4285714285714286</v>
      </c>
      <c r="D33" s="12">
        <f>A!F26</f>
        <v>1.5</v>
      </c>
      <c r="E33">
        <f t="shared" si="2"/>
        <v>25</v>
      </c>
      <c r="F33">
        <f t="shared" si="0"/>
        <v>4</v>
      </c>
      <c r="G33" t="str">
        <f t="shared" si="1"/>
        <v>Tak Acuh</v>
      </c>
    </row>
    <row r="34" spans="1:7" ht="15" customHeight="1" x14ac:dyDescent="0.25">
      <c r="A34" s="12">
        <f>O!J27</f>
        <v>3</v>
      </c>
      <c r="B34" s="12">
        <f>D!K27</f>
        <v>3</v>
      </c>
      <c r="C34" s="12">
        <f>P!I27</f>
        <v>3</v>
      </c>
      <c r="D34" s="12">
        <f>A!F27</f>
        <v>2.5</v>
      </c>
      <c r="E34">
        <f t="shared" si="2"/>
        <v>26</v>
      </c>
      <c r="F34">
        <f t="shared" si="0"/>
        <v>1</v>
      </c>
      <c r="G34" t="str">
        <f t="shared" si="1"/>
        <v>Otoriter</v>
      </c>
    </row>
    <row r="35" spans="1:7" ht="15" hidden="1" customHeight="1" x14ac:dyDescent="0.25">
      <c r="A35" s="12">
        <f>O!J28</f>
        <v>1.875</v>
      </c>
      <c r="B35" s="12">
        <f>D!K28</f>
        <v>3.125</v>
      </c>
      <c r="C35" s="12">
        <f>P!I28</f>
        <v>3.1428571428571428</v>
      </c>
      <c r="D35" s="12">
        <f>A!F28</f>
        <v>1.25</v>
      </c>
      <c r="E35">
        <f t="shared" si="2"/>
        <v>27</v>
      </c>
      <c r="F35">
        <f t="shared" si="0"/>
        <v>3</v>
      </c>
      <c r="G35" t="str">
        <f t="shared" si="1"/>
        <v>Permisif</v>
      </c>
    </row>
    <row r="36" spans="1:7" ht="15" customHeight="1" x14ac:dyDescent="0.25">
      <c r="A36" s="12">
        <f>O!J29</f>
        <v>2.375</v>
      </c>
      <c r="B36" s="12">
        <f>D!K29</f>
        <v>2.125</v>
      </c>
      <c r="C36" s="12">
        <f>P!I29</f>
        <v>1</v>
      </c>
      <c r="D36" s="12">
        <f>A!F29</f>
        <v>1.25</v>
      </c>
      <c r="E36">
        <f t="shared" si="2"/>
        <v>28</v>
      </c>
      <c r="F36">
        <f t="shared" si="0"/>
        <v>1</v>
      </c>
      <c r="G36" t="str">
        <f t="shared" si="1"/>
        <v>Otoriter</v>
      </c>
    </row>
    <row r="37" spans="1:7" ht="15" hidden="1" customHeight="1" x14ac:dyDescent="0.25">
      <c r="A37" s="12">
        <f>O!J30</f>
        <v>1.375</v>
      </c>
      <c r="B37" s="12">
        <f>D!K30</f>
        <v>2.25</v>
      </c>
      <c r="C37" s="12">
        <f>P!I30</f>
        <v>3.5714285714285716</v>
      </c>
      <c r="D37" s="12">
        <f>A!F30</f>
        <v>0.75</v>
      </c>
      <c r="E37">
        <f t="shared" si="2"/>
        <v>29</v>
      </c>
      <c r="F37">
        <f t="shared" si="0"/>
        <v>3</v>
      </c>
      <c r="G37" t="str">
        <f t="shared" si="1"/>
        <v>Permisif</v>
      </c>
    </row>
    <row r="38" spans="1:7" ht="15" hidden="1" customHeight="1" x14ac:dyDescent="0.25">
      <c r="A38" s="12">
        <f>O!J31</f>
        <v>1</v>
      </c>
      <c r="B38" s="12">
        <f>D!K31</f>
        <v>1.375</v>
      </c>
      <c r="C38" s="12">
        <f>P!I31</f>
        <v>2.7142857142857144</v>
      </c>
      <c r="D38" s="12">
        <f>A!F31</f>
        <v>1.25</v>
      </c>
      <c r="E38">
        <f t="shared" si="2"/>
        <v>30</v>
      </c>
      <c r="F38">
        <f t="shared" si="0"/>
        <v>3</v>
      </c>
      <c r="G38" t="str">
        <f t="shared" si="1"/>
        <v>Permisif</v>
      </c>
    </row>
    <row r="39" spans="1:7" ht="15" hidden="1" customHeight="1" x14ac:dyDescent="0.25">
      <c r="A39" s="12">
        <f>O!J32</f>
        <v>1.875</v>
      </c>
      <c r="B39" s="12">
        <f>D!K32</f>
        <v>1.75</v>
      </c>
      <c r="C39" s="12">
        <f>P!I32</f>
        <v>3.1428571428571428</v>
      </c>
      <c r="D39" s="12">
        <f>A!F32</f>
        <v>1</v>
      </c>
      <c r="E39">
        <f t="shared" si="2"/>
        <v>31</v>
      </c>
      <c r="F39">
        <f t="shared" si="0"/>
        <v>3</v>
      </c>
      <c r="G39" t="str">
        <f t="shared" si="1"/>
        <v>Permisif</v>
      </c>
    </row>
    <row r="40" spans="1:7" ht="15" customHeight="1" x14ac:dyDescent="0.25">
      <c r="A40" s="12">
        <f>O!J33</f>
        <v>3.375</v>
      </c>
      <c r="B40" s="12">
        <f>D!K33</f>
        <v>2.875</v>
      </c>
      <c r="C40" s="12">
        <f>P!I33</f>
        <v>2.5714285714285716</v>
      </c>
      <c r="D40" s="12">
        <f>A!F33</f>
        <v>1.75</v>
      </c>
      <c r="E40">
        <f t="shared" si="2"/>
        <v>32</v>
      </c>
      <c r="F40">
        <f t="shared" si="0"/>
        <v>1</v>
      </c>
      <c r="G40" t="str">
        <f t="shared" si="1"/>
        <v>Otoriter</v>
      </c>
    </row>
    <row r="41" spans="1:7" ht="15" hidden="1" customHeight="1" x14ac:dyDescent="0.25">
      <c r="A41" s="12">
        <f>O!J34</f>
        <v>2</v>
      </c>
      <c r="B41" s="12">
        <f>D!K34</f>
        <v>4</v>
      </c>
      <c r="C41" s="12">
        <f>P!I34</f>
        <v>3.4285714285714284</v>
      </c>
      <c r="D41" s="12">
        <f>A!F34</f>
        <v>1</v>
      </c>
      <c r="E41">
        <f t="shared" si="2"/>
        <v>33</v>
      </c>
      <c r="F41">
        <f t="shared" si="0"/>
        <v>2</v>
      </c>
      <c r="G41" t="str">
        <f t="shared" si="1"/>
        <v>Demokratis</v>
      </c>
    </row>
    <row r="42" spans="1:7" ht="15" hidden="1" customHeight="1" x14ac:dyDescent="0.25">
      <c r="A42" s="12">
        <f>O!J35</f>
        <v>1.125</v>
      </c>
      <c r="B42" s="12">
        <f>D!K35</f>
        <v>1.375</v>
      </c>
      <c r="C42" s="12">
        <f>P!I35</f>
        <v>2.2857142857142856</v>
      </c>
      <c r="D42" s="12">
        <f>A!F35</f>
        <v>1</v>
      </c>
      <c r="E42">
        <f t="shared" si="2"/>
        <v>34</v>
      </c>
      <c r="F42">
        <f t="shared" si="0"/>
        <v>3</v>
      </c>
      <c r="G42" t="str">
        <f t="shared" si="1"/>
        <v>Permisif</v>
      </c>
    </row>
    <row r="43" spans="1:7" ht="15" hidden="1" customHeight="1" x14ac:dyDescent="0.25">
      <c r="A43" s="12">
        <f>O!J36</f>
        <v>3.625</v>
      </c>
      <c r="B43" s="12">
        <f>D!K36</f>
        <v>3.5</v>
      </c>
      <c r="C43" s="12">
        <f>P!I36</f>
        <v>3.7142857142857144</v>
      </c>
      <c r="D43" s="12">
        <f>A!F36</f>
        <v>3</v>
      </c>
      <c r="E43">
        <f t="shared" si="2"/>
        <v>35</v>
      </c>
      <c r="F43">
        <f t="shared" si="0"/>
        <v>3</v>
      </c>
      <c r="G43" t="str">
        <f t="shared" si="1"/>
        <v>Permisif</v>
      </c>
    </row>
    <row r="44" spans="1:7" ht="15" hidden="1" customHeight="1" x14ac:dyDescent="0.25">
      <c r="A44" s="12">
        <f>O!J37</f>
        <v>3.25</v>
      </c>
      <c r="B44" s="12">
        <f>D!K37</f>
        <v>3.375</v>
      </c>
      <c r="C44" s="12">
        <f>P!I37</f>
        <v>3.7142857142857144</v>
      </c>
      <c r="D44" s="12">
        <f>A!F37</f>
        <v>2.25</v>
      </c>
      <c r="E44">
        <f t="shared" si="2"/>
        <v>36</v>
      </c>
      <c r="F44">
        <f t="shared" si="0"/>
        <v>3</v>
      </c>
      <c r="G44" t="str">
        <f t="shared" si="1"/>
        <v>Permisif</v>
      </c>
    </row>
    <row r="45" spans="1:7" ht="15" hidden="1" customHeight="1" x14ac:dyDescent="0.25">
      <c r="A45" s="12">
        <f>O!J38</f>
        <v>3.75</v>
      </c>
      <c r="B45" s="12">
        <f>D!K38</f>
        <v>3.625</v>
      </c>
      <c r="C45" s="12">
        <f>P!I38</f>
        <v>3.8571428571428572</v>
      </c>
      <c r="D45" s="12">
        <f>A!F38</f>
        <v>2.75</v>
      </c>
      <c r="E45">
        <f t="shared" si="2"/>
        <v>37</v>
      </c>
      <c r="F45">
        <f t="shared" si="0"/>
        <v>3</v>
      </c>
      <c r="G45" t="str">
        <f t="shared" si="1"/>
        <v>Permisif</v>
      </c>
    </row>
    <row r="46" spans="1:7" ht="15" hidden="1" customHeight="1" x14ac:dyDescent="0.25">
      <c r="A46" s="12">
        <f>O!J39</f>
        <v>2.625</v>
      </c>
      <c r="B46" s="12">
        <f>D!K39</f>
        <v>2.625</v>
      </c>
      <c r="C46" s="12">
        <f>P!I39</f>
        <v>3.4285714285714284</v>
      </c>
      <c r="D46" s="12">
        <f>A!F39</f>
        <v>1.5</v>
      </c>
      <c r="E46">
        <f t="shared" si="2"/>
        <v>38</v>
      </c>
      <c r="F46">
        <f t="shared" si="0"/>
        <v>3</v>
      </c>
      <c r="G46" t="str">
        <f t="shared" si="1"/>
        <v>Permisif</v>
      </c>
    </row>
    <row r="47" spans="1:7" ht="15" hidden="1" customHeight="1" x14ac:dyDescent="0.25">
      <c r="A47" s="12">
        <f>O!J40</f>
        <v>0</v>
      </c>
      <c r="B47" s="12">
        <f>D!K40</f>
        <v>0</v>
      </c>
      <c r="C47" s="12">
        <f>P!I40</f>
        <v>0.5714285714285714</v>
      </c>
      <c r="D47" s="12">
        <f>A!F40</f>
        <v>4</v>
      </c>
      <c r="E47">
        <f t="shared" si="2"/>
        <v>39</v>
      </c>
      <c r="F47">
        <f t="shared" si="0"/>
        <v>4</v>
      </c>
      <c r="G47" t="str">
        <f t="shared" si="1"/>
        <v>Tak Acuh</v>
      </c>
    </row>
    <row r="48" spans="1:7" ht="15" hidden="1" customHeight="1" x14ac:dyDescent="0.25">
      <c r="A48" s="12">
        <f>O!J41</f>
        <v>0</v>
      </c>
      <c r="B48" s="12">
        <f>D!K41</f>
        <v>0.125</v>
      </c>
      <c r="C48" s="12">
        <f>P!I41</f>
        <v>1</v>
      </c>
      <c r="D48" s="12">
        <f>A!F41</f>
        <v>4</v>
      </c>
      <c r="E48">
        <f t="shared" si="2"/>
        <v>40</v>
      </c>
      <c r="F48">
        <f t="shared" si="0"/>
        <v>4</v>
      </c>
      <c r="G48" t="str">
        <f t="shared" si="1"/>
        <v>Tak Acuh</v>
      </c>
    </row>
    <row r="49" spans="1:7" ht="15" hidden="1" customHeight="1" x14ac:dyDescent="0.25">
      <c r="A49" s="12">
        <f>O!J42</f>
        <v>0</v>
      </c>
      <c r="B49" s="12">
        <f>D!K42</f>
        <v>0.125</v>
      </c>
      <c r="C49" s="12">
        <f>P!I42</f>
        <v>1.1428571428571428</v>
      </c>
      <c r="D49" s="12">
        <f>A!F42</f>
        <v>4</v>
      </c>
      <c r="E49">
        <f t="shared" si="2"/>
        <v>41</v>
      </c>
      <c r="F49">
        <f t="shared" si="0"/>
        <v>4</v>
      </c>
      <c r="G49" t="str">
        <f t="shared" si="1"/>
        <v>Tak Acuh</v>
      </c>
    </row>
    <row r="50" spans="1:7" ht="15" hidden="1" customHeight="1" x14ac:dyDescent="0.25">
      <c r="A50" s="12">
        <f>O!J43</f>
        <v>0</v>
      </c>
      <c r="B50" s="12">
        <f>D!K43</f>
        <v>0</v>
      </c>
      <c r="C50" s="12">
        <f>P!I43</f>
        <v>0.7142857142857143</v>
      </c>
      <c r="D50" s="12">
        <f>A!F43</f>
        <v>4</v>
      </c>
      <c r="E50">
        <f t="shared" si="2"/>
        <v>42</v>
      </c>
      <c r="F50">
        <f t="shared" si="0"/>
        <v>4</v>
      </c>
      <c r="G50" t="str">
        <f t="shared" si="1"/>
        <v>Tak Acuh</v>
      </c>
    </row>
    <row r="51" spans="1:7" ht="15" hidden="1" customHeight="1" x14ac:dyDescent="0.25">
      <c r="A51" s="12">
        <f>O!J44</f>
        <v>0</v>
      </c>
      <c r="B51" s="12">
        <f>D!K44</f>
        <v>0</v>
      </c>
      <c r="C51" s="12">
        <f>P!I44</f>
        <v>0.8571428571428571</v>
      </c>
      <c r="D51" s="12">
        <f>A!F44</f>
        <v>4</v>
      </c>
      <c r="E51">
        <f t="shared" si="2"/>
        <v>43</v>
      </c>
      <c r="F51">
        <f t="shared" si="0"/>
        <v>4</v>
      </c>
      <c r="G51" t="str">
        <f t="shared" si="1"/>
        <v>Tak Acuh</v>
      </c>
    </row>
    <row r="52" spans="1:7" ht="15" hidden="1" customHeight="1" x14ac:dyDescent="0.25">
      <c r="A52" s="12">
        <f>O!J45</f>
        <v>0</v>
      </c>
      <c r="B52" s="12">
        <f>D!K45</f>
        <v>0.125</v>
      </c>
      <c r="C52" s="12">
        <f>P!I45</f>
        <v>0.7142857142857143</v>
      </c>
      <c r="D52" s="12">
        <f>A!F45</f>
        <v>4</v>
      </c>
      <c r="E52">
        <f t="shared" si="2"/>
        <v>44</v>
      </c>
      <c r="F52">
        <f t="shared" si="0"/>
        <v>4</v>
      </c>
      <c r="G52" t="str">
        <f t="shared" si="1"/>
        <v>Tak Acuh</v>
      </c>
    </row>
    <row r="53" spans="1:7" ht="15" hidden="1" customHeight="1" x14ac:dyDescent="0.25">
      <c r="A53" s="12">
        <f>O!J46</f>
        <v>0</v>
      </c>
      <c r="B53" s="12">
        <f>D!K46</f>
        <v>0.125</v>
      </c>
      <c r="C53" s="12">
        <f>P!I46</f>
        <v>0.8571428571428571</v>
      </c>
      <c r="D53" s="12">
        <f>A!F46</f>
        <v>4</v>
      </c>
      <c r="E53">
        <f t="shared" si="2"/>
        <v>45</v>
      </c>
      <c r="F53">
        <f t="shared" si="0"/>
        <v>4</v>
      </c>
      <c r="G53" t="str">
        <f t="shared" si="1"/>
        <v>Tak Acuh</v>
      </c>
    </row>
    <row r="54" spans="1:7" ht="15" hidden="1" customHeight="1" x14ac:dyDescent="0.25">
      <c r="A54" s="12">
        <f>O!J47</f>
        <v>0</v>
      </c>
      <c r="B54" s="12">
        <f>D!K47</f>
        <v>0.125</v>
      </c>
      <c r="C54" s="12">
        <f>P!I47</f>
        <v>0.7142857142857143</v>
      </c>
      <c r="D54" s="12">
        <f>A!F47</f>
        <v>4</v>
      </c>
      <c r="E54">
        <f t="shared" si="2"/>
        <v>46</v>
      </c>
      <c r="F54">
        <f t="shared" si="0"/>
        <v>4</v>
      </c>
      <c r="G54" t="str">
        <f t="shared" si="1"/>
        <v>Tak Acuh</v>
      </c>
    </row>
    <row r="55" spans="1:7" ht="15" hidden="1" customHeight="1" x14ac:dyDescent="0.25">
      <c r="A55" s="12">
        <f>O!J48</f>
        <v>0</v>
      </c>
      <c r="B55" s="12">
        <f>D!K48</f>
        <v>0</v>
      </c>
      <c r="C55" s="12">
        <f>P!I48</f>
        <v>0.5714285714285714</v>
      </c>
      <c r="D55" s="12">
        <f>A!F48</f>
        <v>4</v>
      </c>
      <c r="E55">
        <f t="shared" si="2"/>
        <v>47</v>
      </c>
      <c r="F55">
        <f t="shared" si="0"/>
        <v>4</v>
      </c>
      <c r="G55" t="str">
        <f t="shared" si="1"/>
        <v>Tak Acuh</v>
      </c>
    </row>
    <row r="56" spans="1:7" ht="15" hidden="1" customHeight="1" x14ac:dyDescent="0.25">
      <c r="A56" s="12">
        <f>O!J49</f>
        <v>0</v>
      </c>
      <c r="B56" s="12">
        <f>D!K49</f>
        <v>0</v>
      </c>
      <c r="C56" s="12">
        <f>P!I49</f>
        <v>0.8571428571428571</v>
      </c>
      <c r="D56" s="12">
        <f>A!F49</f>
        <v>4</v>
      </c>
      <c r="E56">
        <f t="shared" si="2"/>
        <v>48</v>
      </c>
      <c r="F56">
        <f t="shared" si="0"/>
        <v>4</v>
      </c>
      <c r="G56" t="str">
        <f t="shared" si="1"/>
        <v>Tak Acuh</v>
      </c>
    </row>
    <row r="57" spans="1:7" ht="15" hidden="1" customHeight="1" x14ac:dyDescent="0.25">
      <c r="A57" s="12">
        <f>O!J50</f>
        <v>0</v>
      </c>
      <c r="B57" s="12">
        <f>D!K50</f>
        <v>0</v>
      </c>
      <c r="C57" s="12">
        <f>P!I50</f>
        <v>0.7142857142857143</v>
      </c>
      <c r="D57" s="12">
        <f>A!F50</f>
        <v>4</v>
      </c>
      <c r="E57">
        <f t="shared" si="2"/>
        <v>49</v>
      </c>
      <c r="F57">
        <f t="shared" si="0"/>
        <v>4</v>
      </c>
      <c r="G57" t="str">
        <f t="shared" si="1"/>
        <v>Tak Acuh</v>
      </c>
    </row>
    <row r="58" spans="1:7" ht="15" hidden="1" customHeight="1" x14ac:dyDescent="0.25">
      <c r="A58" s="12">
        <f>O!J51</f>
        <v>0</v>
      </c>
      <c r="B58" s="12">
        <f>D!K51</f>
        <v>0.375</v>
      </c>
      <c r="C58" s="12">
        <f>P!I51</f>
        <v>0.5714285714285714</v>
      </c>
      <c r="D58" s="12">
        <f>A!F51</f>
        <v>4</v>
      </c>
      <c r="E58">
        <f t="shared" si="2"/>
        <v>50</v>
      </c>
      <c r="F58">
        <f t="shared" si="0"/>
        <v>4</v>
      </c>
      <c r="G58" t="str">
        <f t="shared" si="1"/>
        <v>Tak Acuh</v>
      </c>
    </row>
    <row r="59" spans="1:7" ht="15" hidden="1" customHeight="1" x14ac:dyDescent="0.25">
      <c r="A59" s="12">
        <f>O!J52</f>
        <v>0</v>
      </c>
      <c r="B59" s="12">
        <f>D!K52</f>
        <v>0.375</v>
      </c>
      <c r="C59" s="12">
        <f>P!I52</f>
        <v>0.8571428571428571</v>
      </c>
      <c r="D59" s="12">
        <f>A!F52</f>
        <v>3.75</v>
      </c>
      <c r="E59">
        <f t="shared" si="2"/>
        <v>51</v>
      </c>
      <c r="F59">
        <f t="shared" si="0"/>
        <v>4</v>
      </c>
      <c r="G59" t="str">
        <f t="shared" si="1"/>
        <v>Tak Acuh</v>
      </c>
    </row>
    <row r="60" spans="1:7" ht="15" hidden="1" customHeight="1" x14ac:dyDescent="0.25">
      <c r="A60" s="12">
        <f>O!J53</f>
        <v>0</v>
      </c>
      <c r="B60" s="12">
        <f>D!K53</f>
        <v>0.125</v>
      </c>
      <c r="C60" s="12">
        <f>P!I53</f>
        <v>0.7142857142857143</v>
      </c>
      <c r="D60" s="12">
        <f>A!F53</f>
        <v>4</v>
      </c>
      <c r="E60">
        <f t="shared" si="2"/>
        <v>52</v>
      </c>
      <c r="F60">
        <f t="shared" si="0"/>
        <v>4</v>
      </c>
      <c r="G60" t="str">
        <f t="shared" si="1"/>
        <v>Tak Acuh</v>
      </c>
    </row>
    <row r="61" spans="1:7" ht="15" hidden="1" customHeight="1" x14ac:dyDescent="0.25">
      <c r="A61" s="12">
        <f>O!J54</f>
        <v>0</v>
      </c>
      <c r="B61" s="12">
        <f>D!K54</f>
        <v>0</v>
      </c>
      <c r="C61" s="12">
        <f>P!I54</f>
        <v>0.5714285714285714</v>
      </c>
      <c r="D61" s="12">
        <f>A!F54</f>
        <v>4</v>
      </c>
      <c r="E61">
        <f t="shared" si="2"/>
        <v>53</v>
      </c>
      <c r="F61">
        <f t="shared" si="0"/>
        <v>4</v>
      </c>
      <c r="G61" t="str">
        <f t="shared" si="1"/>
        <v>Tak Acuh</v>
      </c>
    </row>
    <row r="62" spans="1:7" ht="15" hidden="1" customHeight="1" x14ac:dyDescent="0.25">
      <c r="A62" s="12">
        <f>O!J55</f>
        <v>0</v>
      </c>
      <c r="B62" s="12">
        <f>D!K55</f>
        <v>0</v>
      </c>
      <c r="C62" s="12">
        <f>P!I55</f>
        <v>0.5714285714285714</v>
      </c>
      <c r="D62" s="12">
        <f>A!F55</f>
        <v>4</v>
      </c>
      <c r="E62">
        <f t="shared" si="2"/>
        <v>54</v>
      </c>
      <c r="F62">
        <f t="shared" si="0"/>
        <v>4</v>
      </c>
      <c r="G62" t="str">
        <f t="shared" si="1"/>
        <v>Tak Acuh</v>
      </c>
    </row>
    <row r="63" spans="1:7" ht="15" hidden="1" customHeight="1" x14ac:dyDescent="0.25">
      <c r="A63" s="12">
        <f>O!J56</f>
        <v>0</v>
      </c>
      <c r="B63" s="12">
        <f>D!K56</f>
        <v>0.375</v>
      </c>
      <c r="C63" s="12">
        <f>P!I56</f>
        <v>1</v>
      </c>
      <c r="D63" s="12">
        <f>A!F56</f>
        <v>4</v>
      </c>
      <c r="E63">
        <f t="shared" si="2"/>
        <v>55</v>
      </c>
      <c r="F63">
        <f t="shared" si="0"/>
        <v>4</v>
      </c>
      <c r="G63" t="str">
        <f t="shared" si="1"/>
        <v>Tak Acuh</v>
      </c>
    </row>
    <row r="64" spans="1:7" ht="15" hidden="1" customHeight="1" x14ac:dyDescent="0.25">
      <c r="A64" s="12">
        <f>O!J57</f>
        <v>0</v>
      </c>
      <c r="B64" s="12">
        <f>D!K57</f>
        <v>0.375</v>
      </c>
      <c r="C64" s="12">
        <f>P!I57</f>
        <v>0.8571428571428571</v>
      </c>
      <c r="D64" s="12">
        <f>A!F57</f>
        <v>4</v>
      </c>
      <c r="E64">
        <f t="shared" si="2"/>
        <v>56</v>
      </c>
      <c r="F64">
        <f t="shared" si="0"/>
        <v>4</v>
      </c>
      <c r="G64" t="str">
        <f t="shared" si="1"/>
        <v>Tak Acuh</v>
      </c>
    </row>
    <row r="65" spans="1:7" ht="15" hidden="1" customHeight="1" x14ac:dyDescent="0.25">
      <c r="A65" s="12">
        <f>O!J58</f>
        <v>0</v>
      </c>
      <c r="B65" s="12">
        <f>D!K58</f>
        <v>0.375</v>
      </c>
      <c r="C65" s="12">
        <f>P!I58</f>
        <v>1</v>
      </c>
      <c r="D65" s="12">
        <f>A!F58</f>
        <v>4</v>
      </c>
      <c r="E65">
        <f t="shared" si="2"/>
        <v>57</v>
      </c>
      <c r="F65">
        <f t="shared" si="0"/>
        <v>4</v>
      </c>
      <c r="G65" t="str">
        <f t="shared" si="1"/>
        <v>Tak Acuh</v>
      </c>
    </row>
    <row r="66" spans="1:7" ht="15" hidden="1" customHeight="1" x14ac:dyDescent="0.25">
      <c r="A66" s="12">
        <f>O!J59</f>
        <v>0</v>
      </c>
      <c r="B66" s="12">
        <f>D!K59</f>
        <v>0.375</v>
      </c>
      <c r="C66" s="12">
        <f>P!I59</f>
        <v>0.8571428571428571</v>
      </c>
      <c r="D66" s="12">
        <f>A!F59</f>
        <v>4</v>
      </c>
      <c r="E66">
        <f t="shared" si="2"/>
        <v>58</v>
      </c>
      <c r="F66">
        <f t="shared" si="0"/>
        <v>4</v>
      </c>
      <c r="G66" t="str">
        <f t="shared" si="1"/>
        <v>Tak Acuh</v>
      </c>
    </row>
    <row r="67" spans="1:7" ht="15" hidden="1" customHeight="1" x14ac:dyDescent="0.25">
      <c r="A67" s="12">
        <f>O!J60</f>
        <v>0</v>
      </c>
      <c r="B67" s="12">
        <f>D!K60</f>
        <v>0</v>
      </c>
      <c r="C67" s="12">
        <f>P!I60</f>
        <v>1.2857142857142858</v>
      </c>
      <c r="D67" s="12">
        <f>A!F60</f>
        <v>4</v>
      </c>
      <c r="E67">
        <f t="shared" si="2"/>
        <v>59</v>
      </c>
      <c r="F67">
        <f t="shared" si="0"/>
        <v>4</v>
      </c>
      <c r="G67" t="str">
        <f t="shared" si="1"/>
        <v>Tak Acuh</v>
      </c>
    </row>
    <row r="68" spans="1:7" ht="15" hidden="1" customHeight="1" x14ac:dyDescent="0.25">
      <c r="A68" s="12">
        <f>O!J61</f>
        <v>0</v>
      </c>
      <c r="B68" s="12">
        <f>D!K61</f>
        <v>0</v>
      </c>
      <c r="C68" s="12">
        <f>P!I61</f>
        <v>1.1428571428571428</v>
      </c>
      <c r="D68" s="12">
        <f>A!F61</f>
        <v>4</v>
      </c>
      <c r="E68">
        <f t="shared" si="2"/>
        <v>60</v>
      </c>
      <c r="F68">
        <f t="shared" si="0"/>
        <v>4</v>
      </c>
      <c r="G68" t="str">
        <f t="shared" si="1"/>
        <v>Tak Acuh</v>
      </c>
    </row>
    <row r="69" spans="1:7" ht="15" hidden="1" customHeight="1" x14ac:dyDescent="0.25">
      <c r="A69" s="12">
        <f>O!J62</f>
        <v>0</v>
      </c>
      <c r="B69" s="12">
        <f>D!K62</f>
        <v>0</v>
      </c>
      <c r="C69" s="12">
        <f>P!I62</f>
        <v>0.8571428571428571</v>
      </c>
      <c r="D69" s="12">
        <f>A!F62</f>
        <v>4</v>
      </c>
      <c r="E69">
        <f t="shared" si="2"/>
        <v>61</v>
      </c>
      <c r="F69">
        <f t="shared" si="0"/>
        <v>4</v>
      </c>
      <c r="G69" t="str">
        <f t="shared" si="1"/>
        <v>Tak Acuh</v>
      </c>
    </row>
    <row r="70" spans="1:7" ht="15" hidden="1" customHeight="1" x14ac:dyDescent="0.25">
      <c r="A70" s="12">
        <f>O!J63</f>
        <v>0</v>
      </c>
      <c r="B70" s="12">
        <f>D!K63</f>
        <v>0</v>
      </c>
      <c r="C70" s="12">
        <f>P!I63</f>
        <v>0.7142857142857143</v>
      </c>
      <c r="D70" s="12">
        <f>A!F63</f>
        <v>4</v>
      </c>
      <c r="E70">
        <f t="shared" si="2"/>
        <v>62</v>
      </c>
      <c r="F70">
        <f t="shared" si="0"/>
        <v>4</v>
      </c>
      <c r="G70" t="str">
        <f t="shared" si="1"/>
        <v>Tak Acuh</v>
      </c>
    </row>
    <row r="71" spans="1:7" ht="15" hidden="1" customHeight="1" x14ac:dyDescent="0.25">
      <c r="A71" s="12">
        <f>O!J64</f>
        <v>0</v>
      </c>
      <c r="B71" s="12">
        <f>D!K64</f>
        <v>0</v>
      </c>
      <c r="C71" s="12">
        <f>P!I64</f>
        <v>0.8571428571428571</v>
      </c>
      <c r="D71" s="12">
        <f>A!F64</f>
        <v>4</v>
      </c>
      <c r="E71">
        <f t="shared" si="2"/>
        <v>63</v>
      </c>
      <c r="F71">
        <f t="shared" si="0"/>
        <v>4</v>
      </c>
      <c r="G71" t="str">
        <f t="shared" si="1"/>
        <v>Tak Acuh</v>
      </c>
    </row>
    <row r="72" spans="1:7" ht="15" hidden="1" customHeight="1" x14ac:dyDescent="0.25">
      <c r="A72" s="12">
        <f>O!J65</f>
        <v>0</v>
      </c>
      <c r="B72" s="12">
        <f>D!K65</f>
        <v>0</v>
      </c>
      <c r="C72" s="12">
        <f>P!I65</f>
        <v>1.2857142857142858</v>
      </c>
      <c r="D72" s="12">
        <f>A!F65</f>
        <v>3.75</v>
      </c>
      <c r="E72">
        <f t="shared" si="2"/>
        <v>64</v>
      </c>
      <c r="F72">
        <f t="shared" si="0"/>
        <v>4</v>
      </c>
      <c r="G72" t="str">
        <f t="shared" si="1"/>
        <v>Tak Acuh</v>
      </c>
    </row>
    <row r="73" spans="1:7" ht="15" hidden="1" customHeight="1" x14ac:dyDescent="0.25">
      <c r="A73" s="12">
        <f>O!J66</f>
        <v>0</v>
      </c>
      <c r="B73" s="12">
        <f>D!K66</f>
        <v>0.125</v>
      </c>
      <c r="C73" s="12">
        <f>P!I66</f>
        <v>0.7142857142857143</v>
      </c>
      <c r="D73" s="12">
        <f>A!F66</f>
        <v>4</v>
      </c>
      <c r="E73">
        <f t="shared" si="2"/>
        <v>65</v>
      </c>
      <c r="F73">
        <f t="shared" si="0"/>
        <v>4</v>
      </c>
      <c r="G73" t="str">
        <f t="shared" si="1"/>
        <v>Tak Acuh</v>
      </c>
    </row>
    <row r="74" spans="1:7" ht="15" hidden="1" customHeight="1" x14ac:dyDescent="0.25">
      <c r="A74" s="12">
        <f>O!J67</f>
        <v>0</v>
      </c>
      <c r="B74" s="12">
        <f>D!K67</f>
        <v>0</v>
      </c>
      <c r="C74" s="12">
        <f>P!I67</f>
        <v>0.7142857142857143</v>
      </c>
      <c r="D74" s="12">
        <f>A!F67</f>
        <v>4</v>
      </c>
      <c r="E74">
        <f t="shared" si="2"/>
        <v>66</v>
      </c>
      <c r="F74">
        <f t="shared" ref="F74:F137" si="3">INDEX($A$7:$D$7,0,MATCH(MAX(A74:D74),A74:D74,0))</f>
        <v>4</v>
      </c>
      <c r="G74" t="str">
        <f t="shared" ref="G74:G137" si="4">INDEX($A$8:$D$8,0,MATCH(MAX(A74:D74),A74:D74,0))</f>
        <v>Tak Acuh</v>
      </c>
    </row>
    <row r="75" spans="1:7" ht="15" hidden="1" customHeight="1" x14ac:dyDescent="0.25">
      <c r="A75" s="12">
        <f>O!J68</f>
        <v>0</v>
      </c>
      <c r="B75" s="12">
        <f>D!K68</f>
        <v>0</v>
      </c>
      <c r="C75" s="12">
        <f>P!I68</f>
        <v>0.5714285714285714</v>
      </c>
      <c r="D75" s="12">
        <f>A!F68</f>
        <v>4</v>
      </c>
      <c r="E75">
        <f t="shared" ref="E75:E138" si="5">E74+1</f>
        <v>67</v>
      </c>
      <c r="F75">
        <f t="shared" si="3"/>
        <v>4</v>
      </c>
      <c r="G75" t="str">
        <f t="shared" si="4"/>
        <v>Tak Acuh</v>
      </c>
    </row>
    <row r="76" spans="1:7" ht="15" hidden="1" customHeight="1" x14ac:dyDescent="0.25">
      <c r="A76" s="12">
        <f>O!J69</f>
        <v>0</v>
      </c>
      <c r="B76" s="12">
        <f>D!K69</f>
        <v>0</v>
      </c>
      <c r="C76" s="12">
        <f>P!I69</f>
        <v>0.5714285714285714</v>
      </c>
      <c r="D76" s="12">
        <f>A!F69</f>
        <v>4</v>
      </c>
      <c r="E76">
        <f t="shared" si="5"/>
        <v>68</v>
      </c>
      <c r="F76">
        <f t="shared" si="3"/>
        <v>4</v>
      </c>
      <c r="G76" t="str">
        <f t="shared" si="4"/>
        <v>Tak Acuh</v>
      </c>
    </row>
    <row r="77" spans="1:7" ht="15" hidden="1" customHeight="1" x14ac:dyDescent="0.25">
      <c r="A77" s="12">
        <f>O!J70</f>
        <v>0</v>
      </c>
      <c r="B77" s="12">
        <f>D!K70</f>
        <v>0</v>
      </c>
      <c r="C77" s="12">
        <f>P!I70</f>
        <v>0.5714285714285714</v>
      </c>
      <c r="D77" s="12">
        <f>A!F70</f>
        <v>4</v>
      </c>
      <c r="E77">
        <f t="shared" si="5"/>
        <v>69</v>
      </c>
      <c r="F77">
        <f t="shared" si="3"/>
        <v>4</v>
      </c>
      <c r="G77" t="str">
        <f t="shared" si="4"/>
        <v>Tak Acuh</v>
      </c>
    </row>
    <row r="78" spans="1:7" ht="15" hidden="1" customHeight="1" x14ac:dyDescent="0.25">
      <c r="A78" s="12">
        <f>O!J71</f>
        <v>0</v>
      </c>
      <c r="B78" s="12">
        <f>D!K71</f>
        <v>0.375</v>
      </c>
      <c r="C78" s="12">
        <f>P!I71</f>
        <v>0.5714285714285714</v>
      </c>
      <c r="D78" s="12">
        <f>A!F71</f>
        <v>4</v>
      </c>
      <c r="E78">
        <f t="shared" si="5"/>
        <v>70</v>
      </c>
      <c r="F78">
        <f t="shared" si="3"/>
        <v>4</v>
      </c>
      <c r="G78" t="str">
        <f t="shared" si="4"/>
        <v>Tak Acuh</v>
      </c>
    </row>
    <row r="79" spans="1:7" ht="15" hidden="1" customHeight="1" x14ac:dyDescent="0.25">
      <c r="A79" s="12">
        <f>O!J72</f>
        <v>0</v>
      </c>
      <c r="B79" s="12">
        <f>D!K72</f>
        <v>0.375</v>
      </c>
      <c r="C79" s="12">
        <f>P!I72</f>
        <v>0.7142857142857143</v>
      </c>
      <c r="D79" s="12">
        <f>A!F72</f>
        <v>4</v>
      </c>
      <c r="E79">
        <f t="shared" si="5"/>
        <v>71</v>
      </c>
      <c r="F79">
        <f t="shared" si="3"/>
        <v>4</v>
      </c>
      <c r="G79" t="str">
        <f t="shared" si="4"/>
        <v>Tak Acuh</v>
      </c>
    </row>
    <row r="80" spans="1:7" ht="15" hidden="1" customHeight="1" x14ac:dyDescent="0.25">
      <c r="A80" s="12">
        <f>O!J73</f>
        <v>0</v>
      </c>
      <c r="B80" s="12">
        <f>D!K73</f>
        <v>0</v>
      </c>
      <c r="C80" s="12">
        <f>P!I73</f>
        <v>0.7142857142857143</v>
      </c>
      <c r="D80" s="12">
        <f>A!F73</f>
        <v>4</v>
      </c>
      <c r="E80">
        <f t="shared" si="5"/>
        <v>72</v>
      </c>
      <c r="F80">
        <f t="shared" si="3"/>
        <v>4</v>
      </c>
      <c r="G80" t="str">
        <f t="shared" si="4"/>
        <v>Tak Acuh</v>
      </c>
    </row>
    <row r="81" spans="1:7" ht="15" hidden="1" customHeight="1" x14ac:dyDescent="0.25">
      <c r="A81" s="12">
        <f>O!J74</f>
        <v>0</v>
      </c>
      <c r="B81" s="12">
        <f>D!K74</f>
        <v>0</v>
      </c>
      <c r="C81" s="12">
        <f>P!I74</f>
        <v>0.7142857142857143</v>
      </c>
      <c r="D81" s="12">
        <f>A!F74</f>
        <v>4</v>
      </c>
      <c r="E81">
        <f t="shared" si="5"/>
        <v>73</v>
      </c>
      <c r="F81">
        <f t="shared" si="3"/>
        <v>4</v>
      </c>
      <c r="G81" t="str">
        <f t="shared" si="4"/>
        <v>Tak Acuh</v>
      </c>
    </row>
    <row r="82" spans="1:7" ht="15" hidden="1" customHeight="1" x14ac:dyDescent="0.25">
      <c r="A82" s="12">
        <f>O!J75</f>
        <v>0</v>
      </c>
      <c r="B82" s="12">
        <f>D!K75</f>
        <v>0</v>
      </c>
      <c r="C82" s="12">
        <f>P!I75</f>
        <v>0.8571428571428571</v>
      </c>
      <c r="D82" s="12">
        <f>A!F75</f>
        <v>4</v>
      </c>
      <c r="E82">
        <f t="shared" si="5"/>
        <v>74</v>
      </c>
      <c r="F82">
        <f t="shared" si="3"/>
        <v>4</v>
      </c>
      <c r="G82" t="str">
        <f t="shared" si="4"/>
        <v>Tak Acuh</v>
      </c>
    </row>
    <row r="83" spans="1:7" ht="15" hidden="1" customHeight="1" x14ac:dyDescent="0.25">
      <c r="A83" s="12">
        <f>O!J76</f>
        <v>0</v>
      </c>
      <c r="B83" s="12">
        <f>D!K76</f>
        <v>0.125</v>
      </c>
      <c r="C83" s="12">
        <f>P!I76</f>
        <v>0.42857142857142855</v>
      </c>
      <c r="D83" s="12">
        <f>A!F76</f>
        <v>4</v>
      </c>
      <c r="E83">
        <f t="shared" si="5"/>
        <v>75</v>
      </c>
      <c r="F83">
        <f t="shared" si="3"/>
        <v>4</v>
      </c>
      <c r="G83" t="str">
        <f t="shared" si="4"/>
        <v>Tak Acuh</v>
      </c>
    </row>
    <row r="84" spans="1:7" ht="15" hidden="1" customHeight="1" x14ac:dyDescent="0.25">
      <c r="A84" s="12">
        <f>O!J77</f>
        <v>0</v>
      </c>
      <c r="B84" s="12">
        <f>D!K77</f>
        <v>0</v>
      </c>
      <c r="C84" s="12">
        <f>P!I77</f>
        <v>0.8571428571428571</v>
      </c>
      <c r="D84" s="12">
        <f>A!F77</f>
        <v>4</v>
      </c>
      <c r="E84">
        <f t="shared" si="5"/>
        <v>76</v>
      </c>
      <c r="F84">
        <f t="shared" si="3"/>
        <v>4</v>
      </c>
      <c r="G84" t="str">
        <f t="shared" si="4"/>
        <v>Tak Acuh</v>
      </c>
    </row>
    <row r="85" spans="1:7" ht="15" hidden="1" customHeight="1" x14ac:dyDescent="0.25">
      <c r="A85" s="12">
        <f>O!J78</f>
        <v>0</v>
      </c>
      <c r="B85" s="12">
        <f>D!K78</f>
        <v>0</v>
      </c>
      <c r="C85" s="12">
        <f>P!I78</f>
        <v>0.7142857142857143</v>
      </c>
      <c r="D85" s="12">
        <f>A!F78</f>
        <v>3.75</v>
      </c>
      <c r="E85">
        <f t="shared" si="5"/>
        <v>77</v>
      </c>
      <c r="F85">
        <f t="shared" si="3"/>
        <v>4</v>
      </c>
      <c r="G85" t="str">
        <f t="shared" si="4"/>
        <v>Tak Acuh</v>
      </c>
    </row>
    <row r="86" spans="1:7" ht="15" hidden="1" customHeight="1" x14ac:dyDescent="0.25">
      <c r="A86" s="12">
        <f>O!J79</f>
        <v>0</v>
      </c>
      <c r="B86" s="12">
        <f>D!K79</f>
        <v>0.125</v>
      </c>
      <c r="C86" s="12">
        <f>P!I79</f>
        <v>0.5714285714285714</v>
      </c>
      <c r="D86" s="12">
        <f>A!F79</f>
        <v>4</v>
      </c>
      <c r="E86">
        <f t="shared" si="5"/>
        <v>78</v>
      </c>
      <c r="F86">
        <f t="shared" si="3"/>
        <v>4</v>
      </c>
      <c r="G86" t="str">
        <f t="shared" si="4"/>
        <v>Tak Acuh</v>
      </c>
    </row>
    <row r="87" spans="1:7" ht="15" hidden="1" customHeight="1" x14ac:dyDescent="0.25">
      <c r="A87" s="12">
        <f>O!J80</f>
        <v>0</v>
      </c>
      <c r="B87" s="12">
        <f>D!K80</f>
        <v>0</v>
      </c>
      <c r="C87" s="12">
        <f>P!I80</f>
        <v>0.5714285714285714</v>
      </c>
      <c r="D87" s="12">
        <f>A!F80</f>
        <v>4</v>
      </c>
      <c r="E87">
        <f t="shared" si="5"/>
        <v>79</v>
      </c>
      <c r="F87">
        <f t="shared" si="3"/>
        <v>4</v>
      </c>
      <c r="G87" t="str">
        <f t="shared" si="4"/>
        <v>Tak Acuh</v>
      </c>
    </row>
    <row r="88" spans="1:7" ht="15" hidden="1" customHeight="1" x14ac:dyDescent="0.25">
      <c r="A88" s="12">
        <f>O!J81</f>
        <v>0</v>
      </c>
      <c r="B88" s="12">
        <f>D!K81</f>
        <v>0</v>
      </c>
      <c r="C88" s="12">
        <f>P!I81</f>
        <v>1</v>
      </c>
      <c r="D88" s="12">
        <f>A!F81</f>
        <v>4</v>
      </c>
      <c r="E88">
        <f t="shared" si="5"/>
        <v>80</v>
      </c>
      <c r="F88">
        <f t="shared" si="3"/>
        <v>4</v>
      </c>
      <c r="G88" t="str">
        <f t="shared" si="4"/>
        <v>Tak Acuh</v>
      </c>
    </row>
    <row r="89" spans="1:7" ht="15" hidden="1" customHeight="1" x14ac:dyDescent="0.25">
      <c r="A89" s="12">
        <f>O!J82</f>
        <v>0</v>
      </c>
      <c r="B89" s="12">
        <f>D!K82</f>
        <v>0</v>
      </c>
      <c r="C89" s="12">
        <f>P!I82</f>
        <v>1.1428571428571428</v>
      </c>
      <c r="D89" s="12">
        <f>A!F82</f>
        <v>4</v>
      </c>
      <c r="E89">
        <f t="shared" si="5"/>
        <v>81</v>
      </c>
      <c r="F89">
        <f t="shared" si="3"/>
        <v>4</v>
      </c>
      <c r="G89" t="str">
        <f t="shared" si="4"/>
        <v>Tak Acuh</v>
      </c>
    </row>
    <row r="90" spans="1:7" ht="15" hidden="1" customHeight="1" x14ac:dyDescent="0.25">
      <c r="A90" s="12">
        <f>O!J83</f>
        <v>0</v>
      </c>
      <c r="B90" s="12">
        <f>D!K83</f>
        <v>0</v>
      </c>
      <c r="C90" s="12">
        <f>P!I83</f>
        <v>1.7142857142857142</v>
      </c>
      <c r="D90" s="12">
        <f>A!F83</f>
        <v>4</v>
      </c>
      <c r="E90">
        <f t="shared" si="5"/>
        <v>82</v>
      </c>
      <c r="F90">
        <f t="shared" si="3"/>
        <v>4</v>
      </c>
      <c r="G90" t="str">
        <f t="shared" si="4"/>
        <v>Tak Acuh</v>
      </c>
    </row>
    <row r="91" spans="1:7" ht="15" hidden="1" customHeight="1" x14ac:dyDescent="0.25">
      <c r="A91" s="12">
        <f>O!J84</f>
        <v>0</v>
      </c>
      <c r="B91" s="12">
        <f>D!K84</f>
        <v>0</v>
      </c>
      <c r="C91" s="12">
        <f>P!I84</f>
        <v>1.2857142857142858</v>
      </c>
      <c r="D91" s="12">
        <f>A!F84</f>
        <v>4</v>
      </c>
      <c r="E91">
        <f t="shared" si="5"/>
        <v>83</v>
      </c>
      <c r="F91">
        <f t="shared" si="3"/>
        <v>4</v>
      </c>
      <c r="G91" t="str">
        <f t="shared" si="4"/>
        <v>Tak Acuh</v>
      </c>
    </row>
    <row r="92" spans="1:7" ht="15" hidden="1" customHeight="1" x14ac:dyDescent="0.25">
      <c r="A92" s="12">
        <f>O!J85</f>
        <v>0</v>
      </c>
      <c r="B92" s="12">
        <f>D!K85</f>
        <v>0.125</v>
      </c>
      <c r="C92" s="12">
        <f>P!I85</f>
        <v>0.42857142857142855</v>
      </c>
      <c r="D92" s="12">
        <f>A!F85</f>
        <v>3.75</v>
      </c>
      <c r="E92">
        <f t="shared" si="5"/>
        <v>84</v>
      </c>
      <c r="F92">
        <f t="shared" si="3"/>
        <v>4</v>
      </c>
      <c r="G92" t="str">
        <f t="shared" si="4"/>
        <v>Tak Acuh</v>
      </c>
    </row>
    <row r="93" spans="1:7" ht="15" hidden="1" customHeight="1" x14ac:dyDescent="0.25">
      <c r="A93" s="12">
        <f>O!J86</f>
        <v>0</v>
      </c>
      <c r="B93" s="12">
        <f>D!K86</f>
        <v>0</v>
      </c>
      <c r="C93" s="12">
        <f>P!I86</f>
        <v>0.7142857142857143</v>
      </c>
      <c r="D93" s="12">
        <f>A!F86</f>
        <v>4</v>
      </c>
      <c r="E93">
        <f t="shared" si="5"/>
        <v>85</v>
      </c>
      <c r="F93">
        <f t="shared" si="3"/>
        <v>4</v>
      </c>
      <c r="G93" t="str">
        <f t="shared" si="4"/>
        <v>Tak Acuh</v>
      </c>
    </row>
    <row r="94" spans="1:7" ht="15" hidden="1" customHeight="1" x14ac:dyDescent="0.25">
      <c r="A94" s="12">
        <f>O!J87</f>
        <v>0</v>
      </c>
      <c r="B94" s="12">
        <f>D!K87</f>
        <v>0</v>
      </c>
      <c r="C94" s="12">
        <f>P!I87</f>
        <v>0.7142857142857143</v>
      </c>
      <c r="D94" s="12">
        <f>A!F87</f>
        <v>4</v>
      </c>
      <c r="E94">
        <f t="shared" si="5"/>
        <v>86</v>
      </c>
      <c r="F94">
        <f t="shared" si="3"/>
        <v>4</v>
      </c>
      <c r="G94" t="str">
        <f t="shared" si="4"/>
        <v>Tak Acuh</v>
      </c>
    </row>
    <row r="95" spans="1:7" ht="15" hidden="1" customHeight="1" x14ac:dyDescent="0.25">
      <c r="A95" s="12">
        <f>O!J88</f>
        <v>0</v>
      </c>
      <c r="B95" s="12">
        <f>D!K88</f>
        <v>0</v>
      </c>
      <c r="C95" s="12">
        <f>P!I88</f>
        <v>0.5714285714285714</v>
      </c>
      <c r="D95" s="12">
        <f>A!F88</f>
        <v>3.75</v>
      </c>
      <c r="E95">
        <f t="shared" si="5"/>
        <v>87</v>
      </c>
      <c r="F95">
        <f t="shared" si="3"/>
        <v>4</v>
      </c>
      <c r="G95" t="str">
        <f t="shared" si="4"/>
        <v>Tak Acuh</v>
      </c>
    </row>
    <row r="96" spans="1:7" ht="15" hidden="1" customHeight="1" x14ac:dyDescent="0.25">
      <c r="A96" s="12">
        <f>O!J89</f>
        <v>0</v>
      </c>
      <c r="B96" s="12">
        <f>D!K89</f>
        <v>0.125</v>
      </c>
      <c r="C96" s="12">
        <f>P!I89</f>
        <v>0.5714285714285714</v>
      </c>
      <c r="D96" s="12">
        <f>A!F89</f>
        <v>4</v>
      </c>
      <c r="E96">
        <f t="shared" si="5"/>
        <v>88</v>
      </c>
      <c r="F96">
        <f t="shared" si="3"/>
        <v>4</v>
      </c>
      <c r="G96" t="str">
        <f t="shared" si="4"/>
        <v>Tak Acuh</v>
      </c>
    </row>
    <row r="97" spans="1:7" ht="15" hidden="1" customHeight="1" x14ac:dyDescent="0.25">
      <c r="A97" s="12">
        <f>O!J90</f>
        <v>0</v>
      </c>
      <c r="B97" s="12">
        <f>D!K90</f>
        <v>0</v>
      </c>
      <c r="C97" s="12">
        <f>P!I90</f>
        <v>0.5714285714285714</v>
      </c>
      <c r="D97" s="12">
        <f>A!F90</f>
        <v>4</v>
      </c>
      <c r="E97">
        <f t="shared" si="5"/>
        <v>89</v>
      </c>
      <c r="F97">
        <f t="shared" si="3"/>
        <v>4</v>
      </c>
      <c r="G97" t="str">
        <f t="shared" si="4"/>
        <v>Tak Acuh</v>
      </c>
    </row>
    <row r="98" spans="1:7" ht="15" hidden="1" customHeight="1" x14ac:dyDescent="0.25">
      <c r="A98" s="12">
        <f>O!J91</f>
        <v>0</v>
      </c>
      <c r="B98" s="12">
        <f>D!K91</f>
        <v>0.375</v>
      </c>
      <c r="C98" s="12">
        <f>P!I91</f>
        <v>0.7142857142857143</v>
      </c>
      <c r="D98" s="12">
        <f>A!F91</f>
        <v>4</v>
      </c>
      <c r="E98">
        <f t="shared" si="5"/>
        <v>90</v>
      </c>
      <c r="F98">
        <f t="shared" si="3"/>
        <v>4</v>
      </c>
      <c r="G98" t="str">
        <f t="shared" si="4"/>
        <v>Tak Acuh</v>
      </c>
    </row>
    <row r="99" spans="1:7" ht="15" hidden="1" customHeight="1" x14ac:dyDescent="0.25">
      <c r="A99" s="12">
        <f>O!J92</f>
        <v>0</v>
      </c>
      <c r="B99" s="12">
        <f>D!K92</f>
        <v>0.375</v>
      </c>
      <c r="C99" s="12">
        <f>P!I92</f>
        <v>1.2857142857142858</v>
      </c>
      <c r="D99" s="12">
        <f>A!F92</f>
        <v>4</v>
      </c>
      <c r="E99">
        <f t="shared" si="5"/>
        <v>91</v>
      </c>
      <c r="F99">
        <f t="shared" si="3"/>
        <v>4</v>
      </c>
      <c r="G99" t="str">
        <f t="shared" si="4"/>
        <v>Tak Acuh</v>
      </c>
    </row>
    <row r="100" spans="1:7" ht="15" hidden="1" customHeight="1" x14ac:dyDescent="0.25">
      <c r="A100" s="12">
        <f>O!J93</f>
        <v>0</v>
      </c>
      <c r="B100" s="12">
        <f>D!K93</f>
        <v>0.125</v>
      </c>
      <c r="C100" s="12">
        <f>P!I93</f>
        <v>1.4285714285714286</v>
      </c>
      <c r="D100" s="12">
        <f>A!F93</f>
        <v>3.75</v>
      </c>
      <c r="E100">
        <f t="shared" si="5"/>
        <v>92</v>
      </c>
      <c r="F100">
        <f t="shared" si="3"/>
        <v>4</v>
      </c>
      <c r="G100" t="str">
        <f t="shared" si="4"/>
        <v>Tak Acuh</v>
      </c>
    </row>
    <row r="101" spans="1:7" ht="15" hidden="1" customHeight="1" x14ac:dyDescent="0.25">
      <c r="A101" s="12">
        <f>O!J94</f>
        <v>0</v>
      </c>
      <c r="B101" s="12">
        <f>D!K94</f>
        <v>0</v>
      </c>
      <c r="C101" s="12">
        <f>P!I94</f>
        <v>0.5714285714285714</v>
      </c>
      <c r="D101" s="12">
        <f>A!F94</f>
        <v>4</v>
      </c>
      <c r="E101">
        <f t="shared" si="5"/>
        <v>93</v>
      </c>
      <c r="F101">
        <f t="shared" si="3"/>
        <v>4</v>
      </c>
      <c r="G101" t="str">
        <f t="shared" si="4"/>
        <v>Tak Acuh</v>
      </c>
    </row>
    <row r="102" spans="1:7" ht="15" hidden="1" customHeight="1" x14ac:dyDescent="0.25">
      <c r="A102" s="12">
        <f>O!J95</f>
        <v>0</v>
      </c>
      <c r="B102" s="12">
        <f>D!K95</f>
        <v>0</v>
      </c>
      <c r="C102" s="12">
        <f>P!I95</f>
        <v>0.7142857142857143</v>
      </c>
      <c r="D102" s="12">
        <f>A!F95</f>
        <v>4</v>
      </c>
      <c r="E102">
        <f t="shared" si="5"/>
        <v>94</v>
      </c>
      <c r="F102">
        <f t="shared" si="3"/>
        <v>4</v>
      </c>
      <c r="G102" t="str">
        <f t="shared" si="4"/>
        <v>Tak Acuh</v>
      </c>
    </row>
    <row r="103" spans="1:7" ht="15" hidden="1" customHeight="1" x14ac:dyDescent="0.25">
      <c r="A103" s="12">
        <f>O!J96</f>
        <v>0</v>
      </c>
      <c r="B103" s="12">
        <f>D!K96</f>
        <v>0.375</v>
      </c>
      <c r="C103" s="12">
        <f>P!I96</f>
        <v>0.7142857142857143</v>
      </c>
      <c r="D103" s="12">
        <f>A!F96</f>
        <v>4</v>
      </c>
      <c r="E103">
        <f t="shared" si="5"/>
        <v>95</v>
      </c>
      <c r="F103">
        <f t="shared" si="3"/>
        <v>4</v>
      </c>
      <c r="G103" t="str">
        <f t="shared" si="4"/>
        <v>Tak Acuh</v>
      </c>
    </row>
    <row r="104" spans="1:7" ht="15" hidden="1" customHeight="1" x14ac:dyDescent="0.25">
      <c r="A104" s="12">
        <f>O!J97</f>
        <v>0</v>
      </c>
      <c r="B104" s="12">
        <f>D!K97</f>
        <v>0.125</v>
      </c>
      <c r="C104" s="12">
        <f>P!I97</f>
        <v>1.2857142857142858</v>
      </c>
      <c r="D104" s="12">
        <f>A!F97</f>
        <v>4</v>
      </c>
      <c r="E104">
        <f t="shared" si="5"/>
        <v>96</v>
      </c>
      <c r="F104">
        <f t="shared" si="3"/>
        <v>4</v>
      </c>
      <c r="G104" t="str">
        <f t="shared" si="4"/>
        <v>Tak Acuh</v>
      </c>
    </row>
    <row r="105" spans="1:7" ht="15" hidden="1" customHeight="1" x14ac:dyDescent="0.25">
      <c r="A105" s="12">
        <f>O!J98</f>
        <v>0</v>
      </c>
      <c r="B105" s="12">
        <f>D!K98</f>
        <v>0</v>
      </c>
      <c r="C105" s="12">
        <f>P!I98</f>
        <v>0.8571428571428571</v>
      </c>
      <c r="D105" s="12">
        <f>A!F98</f>
        <v>4</v>
      </c>
      <c r="E105">
        <f t="shared" si="5"/>
        <v>97</v>
      </c>
      <c r="F105">
        <f t="shared" si="3"/>
        <v>4</v>
      </c>
      <c r="G105" t="str">
        <f t="shared" si="4"/>
        <v>Tak Acuh</v>
      </c>
    </row>
    <row r="106" spans="1:7" ht="15" hidden="1" customHeight="1" x14ac:dyDescent="0.25">
      <c r="A106" s="12">
        <f>O!J99</f>
        <v>0</v>
      </c>
      <c r="B106" s="12">
        <f>D!K99</f>
        <v>0</v>
      </c>
      <c r="C106" s="12">
        <f>P!I99</f>
        <v>0.7142857142857143</v>
      </c>
      <c r="D106" s="12">
        <f>A!F99</f>
        <v>4</v>
      </c>
      <c r="E106">
        <f t="shared" si="5"/>
        <v>98</v>
      </c>
      <c r="F106">
        <f t="shared" si="3"/>
        <v>4</v>
      </c>
      <c r="G106" t="str">
        <f t="shared" si="4"/>
        <v>Tak Acuh</v>
      </c>
    </row>
    <row r="107" spans="1:7" ht="15" hidden="1" customHeight="1" x14ac:dyDescent="0.25">
      <c r="A107" s="12">
        <f>O!J100</f>
        <v>0</v>
      </c>
      <c r="B107" s="12">
        <f>D!K100</f>
        <v>0</v>
      </c>
      <c r="C107" s="12">
        <f>P!I100</f>
        <v>1.1428571428571428</v>
      </c>
      <c r="D107" s="12">
        <f>A!F100</f>
        <v>4</v>
      </c>
      <c r="E107">
        <f t="shared" si="5"/>
        <v>99</v>
      </c>
      <c r="F107">
        <f t="shared" si="3"/>
        <v>4</v>
      </c>
      <c r="G107" t="str">
        <f t="shared" si="4"/>
        <v>Tak Acuh</v>
      </c>
    </row>
    <row r="108" spans="1:7" ht="15" hidden="1" customHeight="1" x14ac:dyDescent="0.25">
      <c r="A108" s="12">
        <f>O!J101</f>
        <v>0</v>
      </c>
      <c r="B108" s="12">
        <f>D!K101</f>
        <v>0</v>
      </c>
      <c r="C108" s="12">
        <f>P!I101</f>
        <v>1.1428571428571428</v>
      </c>
      <c r="D108" s="12">
        <f>A!F101</f>
        <v>4</v>
      </c>
      <c r="E108">
        <f t="shared" si="5"/>
        <v>100</v>
      </c>
      <c r="F108">
        <f t="shared" si="3"/>
        <v>4</v>
      </c>
      <c r="G108" t="str">
        <f t="shared" si="4"/>
        <v>Tak Acuh</v>
      </c>
    </row>
    <row r="109" spans="1:7" ht="15" hidden="1" customHeight="1" x14ac:dyDescent="0.25">
      <c r="A109" s="12">
        <f>O!J102</f>
        <v>0</v>
      </c>
      <c r="B109" s="12">
        <f>D!K102</f>
        <v>0</v>
      </c>
      <c r="C109" s="12">
        <f>P!I102</f>
        <v>1.7142857142857142</v>
      </c>
      <c r="D109" s="12">
        <f>A!F102</f>
        <v>4</v>
      </c>
      <c r="E109">
        <f t="shared" si="5"/>
        <v>101</v>
      </c>
      <c r="F109">
        <f t="shared" si="3"/>
        <v>4</v>
      </c>
      <c r="G109" t="str">
        <f t="shared" si="4"/>
        <v>Tak Acuh</v>
      </c>
    </row>
    <row r="110" spans="1:7" ht="15" hidden="1" customHeight="1" x14ac:dyDescent="0.25">
      <c r="A110" s="12">
        <f>O!J103</f>
        <v>0</v>
      </c>
      <c r="B110" s="12">
        <f>D!K103</f>
        <v>0</v>
      </c>
      <c r="C110" s="12">
        <f>P!I103</f>
        <v>0.5714285714285714</v>
      </c>
      <c r="D110" s="12">
        <f>A!F103</f>
        <v>4</v>
      </c>
      <c r="E110">
        <f t="shared" si="5"/>
        <v>102</v>
      </c>
      <c r="F110">
        <f t="shared" si="3"/>
        <v>4</v>
      </c>
      <c r="G110" t="str">
        <f t="shared" si="4"/>
        <v>Tak Acuh</v>
      </c>
    </row>
    <row r="111" spans="1:7" ht="15" hidden="1" customHeight="1" x14ac:dyDescent="0.25">
      <c r="A111" s="12">
        <f>O!J104</f>
        <v>0</v>
      </c>
      <c r="B111" s="12">
        <f>D!K104</f>
        <v>0.125</v>
      </c>
      <c r="C111" s="12">
        <f>P!I104</f>
        <v>0.7142857142857143</v>
      </c>
      <c r="D111" s="12">
        <f>A!F104</f>
        <v>4</v>
      </c>
      <c r="E111">
        <f t="shared" si="5"/>
        <v>103</v>
      </c>
      <c r="F111">
        <f t="shared" si="3"/>
        <v>4</v>
      </c>
      <c r="G111" t="str">
        <f t="shared" si="4"/>
        <v>Tak Acuh</v>
      </c>
    </row>
    <row r="112" spans="1:7" hidden="1" x14ac:dyDescent="0.25">
      <c r="A112" s="12">
        <f>O!J105</f>
        <v>0</v>
      </c>
      <c r="B112" s="12">
        <f>D!K105</f>
        <v>0</v>
      </c>
      <c r="C112" s="12">
        <f>P!I105</f>
        <v>0.7142857142857143</v>
      </c>
      <c r="D112" s="12">
        <f>A!F105</f>
        <v>4</v>
      </c>
      <c r="E112">
        <f t="shared" si="5"/>
        <v>104</v>
      </c>
      <c r="F112">
        <f t="shared" si="3"/>
        <v>4</v>
      </c>
      <c r="G112" t="str">
        <f t="shared" si="4"/>
        <v>Tak Acuh</v>
      </c>
    </row>
    <row r="113" spans="1:7" hidden="1" x14ac:dyDescent="0.25">
      <c r="A113" s="12">
        <f>O!J106</f>
        <v>0</v>
      </c>
      <c r="B113" s="12">
        <f>D!K106</f>
        <v>0.125</v>
      </c>
      <c r="C113" s="12">
        <f>P!I106</f>
        <v>1.1428571428571428</v>
      </c>
      <c r="D113" s="12">
        <f>A!F106</f>
        <v>4</v>
      </c>
      <c r="E113">
        <f t="shared" si="5"/>
        <v>105</v>
      </c>
      <c r="F113">
        <f t="shared" si="3"/>
        <v>4</v>
      </c>
      <c r="G113" t="str">
        <f t="shared" si="4"/>
        <v>Tak Acuh</v>
      </c>
    </row>
    <row r="114" spans="1:7" hidden="1" x14ac:dyDescent="0.25">
      <c r="A114" s="12">
        <f>O!J107</f>
        <v>0</v>
      </c>
      <c r="B114" s="12">
        <f>D!K107</f>
        <v>0</v>
      </c>
      <c r="C114" s="12">
        <f>P!I107</f>
        <v>0.7142857142857143</v>
      </c>
      <c r="D114" s="12">
        <f>A!F107</f>
        <v>4</v>
      </c>
      <c r="E114">
        <f t="shared" si="5"/>
        <v>106</v>
      </c>
      <c r="F114">
        <f t="shared" si="3"/>
        <v>4</v>
      </c>
      <c r="G114" t="str">
        <f t="shared" si="4"/>
        <v>Tak Acuh</v>
      </c>
    </row>
    <row r="115" spans="1:7" hidden="1" x14ac:dyDescent="0.25">
      <c r="A115" s="12">
        <f>O!J108</f>
        <v>0</v>
      </c>
      <c r="B115" s="12">
        <f>D!K108</f>
        <v>0</v>
      </c>
      <c r="C115" s="12">
        <f>P!I108</f>
        <v>0.7142857142857143</v>
      </c>
      <c r="D115" s="12">
        <f>A!F108</f>
        <v>4</v>
      </c>
      <c r="E115">
        <f t="shared" si="5"/>
        <v>107</v>
      </c>
      <c r="F115">
        <f t="shared" si="3"/>
        <v>4</v>
      </c>
      <c r="G115" t="str">
        <f t="shared" si="4"/>
        <v>Tak Acuh</v>
      </c>
    </row>
    <row r="116" spans="1:7" hidden="1" x14ac:dyDescent="0.25">
      <c r="A116" s="12">
        <f>O!J109</f>
        <v>0</v>
      </c>
      <c r="B116" s="12">
        <f>D!K109</f>
        <v>0</v>
      </c>
      <c r="C116" s="12">
        <f>P!I109</f>
        <v>1</v>
      </c>
      <c r="D116" s="12">
        <f>A!F109</f>
        <v>4</v>
      </c>
      <c r="E116">
        <f t="shared" si="5"/>
        <v>108</v>
      </c>
      <c r="F116">
        <f t="shared" si="3"/>
        <v>4</v>
      </c>
      <c r="G116" t="str">
        <f t="shared" si="4"/>
        <v>Tak Acuh</v>
      </c>
    </row>
    <row r="117" spans="1:7" hidden="1" x14ac:dyDescent="0.25">
      <c r="A117" s="12">
        <f>O!J110</f>
        <v>0</v>
      </c>
      <c r="B117" s="12">
        <f>D!K110</f>
        <v>0</v>
      </c>
      <c r="C117" s="12">
        <f>P!I110</f>
        <v>1</v>
      </c>
      <c r="D117" s="12">
        <f>A!F110</f>
        <v>4</v>
      </c>
      <c r="E117">
        <f t="shared" si="5"/>
        <v>109</v>
      </c>
      <c r="F117">
        <f t="shared" si="3"/>
        <v>4</v>
      </c>
      <c r="G117" t="str">
        <f t="shared" si="4"/>
        <v>Tak Acuh</v>
      </c>
    </row>
    <row r="118" spans="1:7" hidden="1" x14ac:dyDescent="0.25">
      <c r="A118" s="12">
        <f>O!J111</f>
        <v>0</v>
      </c>
      <c r="B118" s="12">
        <f>D!K111</f>
        <v>0.125</v>
      </c>
      <c r="C118" s="12">
        <f>P!I111</f>
        <v>0.7142857142857143</v>
      </c>
      <c r="D118" s="12">
        <f>A!F111</f>
        <v>4</v>
      </c>
      <c r="E118">
        <f t="shared" si="5"/>
        <v>110</v>
      </c>
      <c r="F118">
        <f t="shared" si="3"/>
        <v>4</v>
      </c>
      <c r="G118" t="str">
        <f t="shared" si="4"/>
        <v>Tak Acuh</v>
      </c>
    </row>
    <row r="119" spans="1:7" hidden="1" x14ac:dyDescent="0.25">
      <c r="A119" s="12">
        <f>O!J112</f>
        <v>0</v>
      </c>
      <c r="B119" s="12">
        <f>D!K112</f>
        <v>0</v>
      </c>
      <c r="C119" s="12">
        <f>P!I112</f>
        <v>0.5714285714285714</v>
      </c>
      <c r="D119" s="12">
        <f>A!F112</f>
        <v>4</v>
      </c>
      <c r="E119">
        <f t="shared" si="5"/>
        <v>111</v>
      </c>
      <c r="F119">
        <f t="shared" si="3"/>
        <v>4</v>
      </c>
      <c r="G119" t="str">
        <f t="shared" si="4"/>
        <v>Tak Acuh</v>
      </c>
    </row>
    <row r="120" spans="1:7" hidden="1" x14ac:dyDescent="0.25">
      <c r="A120" s="12">
        <f>O!J113</f>
        <v>0</v>
      </c>
      <c r="B120" s="12">
        <f>D!K113</f>
        <v>0</v>
      </c>
      <c r="C120" s="12">
        <f>P!I113</f>
        <v>0.7142857142857143</v>
      </c>
      <c r="D120" s="12">
        <f>A!F113</f>
        <v>4</v>
      </c>
      <c r="E120">
        <f t="shared" si="5"/>
        <v>112</v>
      </c>
      <c r="F120">
        <f t="shared" si="3"/>
        <v>4</v>
      </c>
      <c r="G120" t="str">
        <f t="shared" si="4"/>
        <v>Tak Acuh</v>
      </c>
    </row>
    <row r="121" spans="1:7" hidden="1" x14ac:dyDescent="0.25">
      <c r="A121" s="12">
        <f>O!J114</f>
        <v>0</v>
      </c>
      <c r="B121" s="12">
        <f>D!K114</f>
        <v>0</v>
      </c>
      <c r="C121" s="12">
        <f>P!I114</f>
        <v>0.5714285714285714</v>
      </c>
      <c r="D121" s="12">
        <f>A!F114</f>
        <v>4</v>
      </c>
      <c r="E121">
        <f t="shared" si="5"/>
        <v>113</v>
      </c>
      <c r="F121">
        <f t="shared" si="3"/>
        <v>4</v>
      </c>
      <c r="G121" t="str">
        <f t="shared" si="4"/>
        <v>Tak Acuh</v>
      </c>
    </row>
    <row r="122" spans="1:7" hidden="1" x14ac:dyDescent="0.25">
      <c r="A122" s="12">
        <f>O!J115</f>
        <v>0</v>
      </c>
      <c r="B122" s="12">
        <f>D!K115</f>
        <v>0.375</v>
      </c>
      <c r="C122" s="12">
        <f>P!I115</f>
        <v>0.42857142857142855</v>
      </c>
      <c r="D122" s="12">
        <f>A!F115</f>
        <v>4</v>
      </c>
      <c r="E122">
        <f t="shared" si="5"/>
        <v>114</v>
      </c>
      <c r="F122">
        <f t="shared" si="3"/>
        <v>4</v>
      </c>
      <c r="G122" t="str">
        <f t="shared" si="4"/>
        <v>Tak Acuh</v>
      </c>
    </row>
    <row r="123" spans="1:7" hidden="1" x14ac:dyDescent="0.25">
      <c r="A123" s="12">
        <f>O!J116</f>
        <v>0</v>
      </c>
      <c r="B123" s="12">
        <f>D!K116</f>
        <v>0.375</v>
      </c>
      <c r="C123" s="12">
        <f>P!I116</f>
        <v>0.5714285714285714</v>
      </c>
      <c r="D123" s="12">
        <f>A!F116</f>
        <v>4</v>
      </c>
      <c r="E123">
        <f t="shared" si="5"/>
        <v>115</v>
      </c>
      <c r="F123">
        <f t="shared" si="3"/>
        <v>4</v>
      </c>
      <c r="G123" t="str">
        <f t="shared" si="4"/>
        <v>Tak Acuh</v>
      </c>
    </row>
    <row r="124" spans="1:7" hidden="1" x14ac:dyDescent="0.25">
      <c r="A124" s="12">
        <f>O!J117</f>
        <v>0</v>
      </c>
      <c r="B124" s="12">
        <f>D!K117</f>
        <v>0.125</v>
      </c>
      <c r="C124" s="12">
        <f>P!I117</f>
        <v>1.1428571428571428</v>
      </c>
      <c r="D124" s="12">
        <f>A!F117</f>
        <v>4</v>
      </c>
      <c r="E124">
        <f t="shared" si="5"/>
        <v>116</v>
      </c>
      <c r="F124">
        <f t="shared" si="3"/>
        <v>4</v>
      </c>
      <c r="G124" t="str">
        <f t="shared" si="4"/>
        <v>Tak Acuh</v>
      </c>
    </row>
    <row r="125" spans="1:7" hidden="1" x14ac:dyDescent="0.25">
      <c r="A125" s="12">
        <f>O!J118</f>
        <v>0</v>
      </c>
      <c r="B125" s="12">
        <f>D!K118</f>
        <v>0.125</v>
      </c>
      <c r="C125" s="12">
        <f>P!I118</f>
        <v>0.5714285714285714</v>
      </c>
      <c r="D125" s="12">
        <f>A!F118</f>
        <v>4</v>
      </c>
      <c r="E125">
        <f t="shared" si="5"/>
        <v>117</v>
      </c>
      <c r="F125">
        <f t="shared" si="3"/>
        <v>4</v>
      </c>
      <c r="G125" t="str">
        <f t="shared" si="4"/>
        <v>Tak Acuh</v>
      </c>
    </row>
    <row r="126" spans="1:7" hidden="1" x14ac:dyDescent="0.25">
      <c r="A126" s="12">
        <f>O!J119</f>
        <v>0</v>
      </c>
      <c r="B126" s="12">
        <f>D!K119</f>
        <v>0.125</v>
      </c>
      <c r="C126" s="12">
        <f>P!I119</f>
        <v>0.7142857142857143</v>
      </c>
      <c r="D126" s="12">
        <f>A!F119</f>
        <v>4</v>
      </c>
      <c r="E126">
        <f t="shared" si="5"/>
        <v>118</v>
      </c>
      <c r="F126">
        <f t="shared" si="3"/>
        <v>4</v>
      </c>
      <c r="G126" t="str">
        <f t="shared" si="4"/>
        <v>Tak Acuh</v>
      </c>
    </row>
    <row r="127" spans="1:7" hidden="1" x14ac:dyDescent="0.25">
      <c r="A127" s="12">
        <f>O!J120</f>
        <v>0</v>
      </c>
      <c r="B127" s="12">
        <f>D!K120</f>
        <v>0.375</v>
      </c>
      <c r="C127" s="12">
        <f>P!I120</f>
        <v>0.7142857142857143</v>
      </c>
      <c r="D127" s="12">
        <f>A!F120</f>
        <v>4</v>
      </c>
      <c r="E127">
        <f t="shared" si="5"/>
        <v>119</v>
      </c>
      <c r="F127">
        <f t="shared" si="3"/>
        <v>4</v>
      </c>
      <c r="G127" t="str">
        <f t="shared" si="4"/>
        <v>Tak Acuh</v>
      </c>
    </row>
    <row r="128" spans="1:7" hidden="1" x14ac:dyDescent="0.25">
      <c r="A128" s="12">
        <f>O!J121</f>
        <v>0</v>
      </c>
      <c r="B128" s="12">
        <f>D!K121</f>
        <v>0</v>
      </c>
      <c r="C128" s="12">
        <f>P!I121</f>
        <v>0.5714285714285714</v>
      </c>
      <c r="D128" s="12">
        <f>A!F121</f>
        <v>4</v>
      </c>
      <c r="E128">
        <f t="shared" si="5"/>
        <v>120</v>
      </c>
      <c r="F128">
        <f t="shared" si="3"/>
        <v>4</v>
      </c>
      <c r="G128" t="str">
        <f t="shared" si="4"/>
        <v>Tak Acuh</v>
      </c>
    </row>
    <row r="129" spans="1:7" hidden="1" x14ac:dyDescent="0.25">
      <c r="A129" s="12">
        <f>O!J122</f>
        <v>0</v>
      </c>
      <c r="B129" s="12">
        <f>D!K122</f>
        <v>0</v>
      </c>
      <c r="C129" s="12">
        <f>P!I122</f>
        <v>0.5714285714285714</v>
      </c>
      <c r="D129" s="12">
        <f>A!F122</f>
        <v>4</v>
      </c>
      <c r="E129">
        <f t="shared" si="5"/>
        <v>121</v>
      </c>
      <c r="F129">
        <f t="shared" si="3"/>
        <v>4</v>
      </c>
      <c r="G129" t="str">
        <f t="shared" si="4"/>
        <v>Tak Acuh</v>
      </c>
    </row>
    <row r="130" spans="1:7" hidden="1" x14ac:dyDescent="0.25">
      <c r="A130" s="12">
        <f>O!J123</f>
        <v>0</v>
      </c>
      <c r="B130" s="12">
        <f>D!K123</f>
        <v>0</v>
      </c>
      <c r="C130" s="12">
        <f>P!I123</f>
        <v>0.8571428571428571</v>
      </c>
      <c r="D130" s="12">
        <f>A!F123</f>
        <v>4</v>
      </c>
      <c r="E130">
        <f t="shared" si="5"/>
        <v>122</v>
      </c>
      <c r="F130">
        <f t="shared" si="3"/>
        <v>4</v>
      </c>
      <c r="G130" t="str">
        <f t="shared" si="4"/>
        <v>Tak Acuh</v>
      </c>
    </row>
    <row r="131" spans="1:7" hidden="1" x14ac:dyDescent="0.25">
      <c r="A131" s="12">
        <f>O!J124</f>
        <v>0</v>
      </c>
      <c r="B131" s="12">
        <f>D!K124</f>
        <v>0</v>
      </c>
      <c r="C131" s="12">
        <f>P!I124</f>
        <v>1.1428571428571428</v>
      </c>
      <c r="D131" s="12">
        <f>A!F124</f>
        <v>4</v>
      </c>
      <c r="E131">
        <f t="shared" si="5"/>
        <v>123</v>
      </c>
      <c r="F131">
        <f t="shared" si="3"/>
        <v>4</v>
      </c>
      <c r="G131" t="str">
        <f t="shared" si="4"/>
        <v>Tak Acuh</v>
      </c>
    </row>
    <row r="132" spans="1:7" hidden="1" x14ac:dyDescent="0.25">
      <c r="A132" s="12">
        <f>O!J125</f>
        <v>0</v>
      </c>
      <c r="B132" s="12">
        <f>D!K125</f>
        <v>0</v>
      </c>
      <c r="C132" s="12">
        <f>P!I125</f>
        <v>1.1428571428571428</v>
      </c>
      <c r="D132" s="12">
        <f>A!F125</f>
        <v>4</v>
      </c>
      <c r="E132">
        <f t="shared" si="5"/>
        <v>124</v>
      </c>
      <c r="F132">
        <f t="shared" si="3"/>
        <v>4</v>
      </c>
      <c r="G132" t="str">
        <f t="shared" si="4"/>
        <v>Tak Acuh</v>
      </c>
    </row>
    <row r="133" spans="1:7" hidden="1" x14ac:dyDescent="0.25">
      <c r="A133" s="12">
        <f>O!J126</f>
        <v>0</v>
      </c>
      <c r="B133" s="12">
        <f>D!K126</f>
        <v>0</v>
      </c>
      <c r="C133" s="12">
        <f>P!I126</f>
        <v>0.8571428571428571</v>
      </c>
      <c r="D133" s="12">
        <f>A!F126</f>
        <v>4</v>
      </c>
      <c r="E133">
        <f t="shared" si="5"/>
        <v>125</v>
      </c>
      <c r="F133">
        <f t="shared" si="3"/>
        <v>4</v>
      </c>
      <c r="G133" t="str">
        <f t="shared" si="4"/>
        <v>Tak Acuh</v>
      </c>
    </row>
    <row r="134" spans="1:7" hidden="1" x14ac:dyDescent="0.25">
      <c r="A134" s="12">
        <f>O!J127</f>
        <v>0</v>
      </c>
      <c r="B134" s="12">
        <f>D!K127</f>
        <v>0</v>
      </c>
      <c r="C134" s="12">
        <f>P!I127</f>
        <v>0.5714285714285714</v>
      </c>
      <c r="D134" s="12">
        <f>A!F127</f>
        <v>4</v>
      </c>
      <c r="E134">
        <f t="shared" si="5"/>
        <v>126</v>
      </c>
      <c r="F134">
        <f t="shared" si="3"/>
        <v>4</v>
      </c>
      <c r="G134" t="str">
        <f t="shared" si="4"/>
        <v>Tak Acuh</v>
      </c>
    </row>
    <row r="135" spans="1:7" hidden="1" x14ac:dyDescent="0.25">
      <c r="A135" s="12">
        <f>O!J128</f>
        <v>0</v>
      </c>
      <c r="B135" s="12">
        <f>D!K128</f>
        <v>0.375</v>
      </c>
      <c r="C135" s="12">
        <f>P!I128</f>
        <v>0.7142857142857143</v>
      </c>
      <c r="D135" s="12">
        <f>A!F128</f>
        <v>4</v>
      </c>
      <c r="E135">
        <f t="shared" si="5"/>
        <v>127</v>
      </c>
      <c r="F135">
        <f t="shared" si="3"/>
        <v>4</v>
      </c>
      <c r="G135" t="str">
        <f t="shared" si="4"/>
        <v>Tak Acuh</v>
      </c>
    </row>
    <row r="136" spans="1:7" hidden="1" x14ac:dyDescent="0.25">
      <c r="A136" s="12">
        <f>O!J129</f>
        <v>0</v>
      </c>
      <c r="B136" s="12">
        <f>D!K129</f>
        <v>0.125</v>
      </c>
      <c r="C136" s="12">
        <f>P!I129</f>
        <v>0.7142857142857143</v>
      </c>
      <c r="D136" s="12">
        <f>A!F129</f>
        <v>4</v>
      </c>
      <c r="E136">
        <f t="shared" si="5"/>
        <v>128</v>
      </c>
      <c r="F136">
        <f t="shared" si="3"/>
        <v>4</v>
      </c>
      <c r="G136" t="str">
        <f t="shared" si="4"/>
        <v>Tak Acuh</v>
      </c>
    </row>
    <row r="137" spans="1:7" hidden="1" x14ac:dyDescent="0.25">
      <c r="A137" s="12">
        <f>O!J130</f>
        <v>0</v>
      </c>
      <c r="B137" s="12">
        <f>D!K130</f>
        <v>0</v>
      </c>
      <c r="C137" s="12">
        <f>P!I130</f>
        <v>0.7142857142857143</v>
      </c>
      <c r="D137" s="12">
        <f>A!F130</f>
        <v>3.5</v>
      </c>
      <c r="E137">
        <f t="shared" si="5"/>
        <v>129</v>
      </c>
      <c r="F137">
        <f t="shared" si="3"/>
        <v>4</v>
      </c>
      <c r="G137" t="str">
        <f t="shared" si="4"/>
        <v>Tak Acuh</v>
      </c>
    </row>
    <row r="138" spans="1:7" hidden="1" x14ac:dyDescent="0.25">
      <c r="A138" s="12">
        <f>O!J131</f>
        <v>0</v>
      </c>
      <c r="B138" s="12">
        <f>D!K131</f>
        <v>0</v>
      </c>
      <c r="C138" s="12">
        <f>P!I131</f>
        <v>0.5714285714285714</v>
      </c>
      <c r="D138" s="12">
        <f>A!F131</f>
        <v>4</v>
      </c>
      <c r="E138">
        <f t="shared" si="5"/>
        <v>130</v>
      </c>
      <c r="F138">
        <f t="shared" ref="F138:F149" si="6">INDEX($A$7:$D$7,0,MATCH(MAX(A138:D138),A138:D138,0))</f>
        <v>4</v>
      </c>
      <c r="G138" t="str">
        <f t="shared" ref="G138:G149" si="7">INDEX($A$8:$D$8,0,MATCH(MAX(A138:D138),A138:D138,0))</f>
        <v>Tak Acuh</v>
      </c>
    </row>
    <row r="139" spans="1:7" hidden="1" x14ac:dyDescent="0.25">
      <c r="A139" s="12">
        <f>O!J132</f>
        <v>0</v>
      </c>
      <c r="B139" s="12">
        <f>D!K132</f>
        <v>0</v>
      </c>
      <c r="C139" s="12">
        <f>P!I132</f>
        <v>0.7142857142857143</v>
      </c>
      <c r="D139" s="12">
        <f>A!F132</f>
        <v>4</v>
      </c>
      <c r="E139">
        <f t="shared" ref="E139:E149" si="8">E138+1</f>
        <v>131</v>
      </c>
      <c r="F139">
        <f t="shared" si="6"/>
        <v>4</v>
      </c>
      <c r="G139" t="str">
        <f t="shared" si="7"/>
        <v>Tak Acuh</v>
      </c>
    </row>
    <row r="140" spans="1:7" hidden="1" x14ac:dyDescent="0.25">
      <c r="A140" s="12">
        <f>O!J133</f>
        <v>0</v>
      </c>
      <c r="B140" s="12">
        <f>D!K133</f>
        <v>0.375</v>
      </c>
      <c r="C140" s="12">
        <f>P!I133</f>
        <v>0.7142857142857143</v>
      </c>
      <c r="D140" s="12">
        <f>A!F133</f>
        <v>4</v>
      </c>
      <c r="E140">
        <f t="shared" si="8"/>
        <v>132</v>
      </c>
      <c r="F140">
        <f t="shared" si="6"/>
        <v>4</v>
      </c>
      <c r="G140" t="str">
        <f t="shared" si="7"/>
        <v>Tak Acuh</v>
      </c>
    </row>
    <row r="141" spans="1:7" hidden="1" x14ac:dyDescent="0.25">
      <c r="A141" s="12">
        <f>O!J134</f>
        <v>0</v>
      </c>
      <c r="B141" s="12">
        <f>D!K134</f>
        <v>0</v>
      </c>
      <c r="C141" s="12">
        <f>P!I134</f>
        <v>1.1428571428571428</v>
      </c>
      <c r="D141" s="12">
        <f>A!F134</f>
        <v>4</v>
      </c>
      <c r="E141">
        <f t="shared" si="8"/>
        <v>133</v>
      </c>
      <c r="F141">
        <f t="shared" si="6"/>
        <v>4</v>
      </c>
      <c r="G141" t="str">
        <f t="shared" si="7"/>
        <v>Tak Acuh</v>
      </c>
    </row>
    <row r="142" spans="1:7" hidden="1" x14ac:dyDescent="0.25">
      <c r="A142" s="12">
        <f>O!J135</f>
        <v>0</v>
      </c>
      <c r="B142" s="12">
        <f>D!K135</f>
        <v>0</v>
      </c>
      <c r="C142" s="12">
        <f>P!I135</f>
        <v>1.1428571428571428</v>
      </c>
      <c r="D142" s="12">
        <f>A!F135</f>
        <v>4</v>
      </c>
      <c r="E142">
        <f t="shared" si="8"/>
        <v>134</v>
      </c>
      <c r="F142">
        <f t="shared" si="6"/>
        <v>4</v>
      </c>
      <c r="G142" t="str">
        <f t="shared" si="7"/>
        <v>Tak Acuh</v>
      </c>
    </row>
    <row r="143" spans="1:7" hidden="1" x14ac:dyDescent="0.25">
      <c r="A143" s="12">
        <f>O!J136</f>
        <v>0</v>
      </c>
      <c r="B143" s="12">
        <f>D!K136</f>
        <v>0</v>
      </c>
      <c r="C143" s="12">
        <f>P!I136</f>
        <v>0.8571428571428571</v>
      </c>
      <c r="D143" s="12">
        <f>A!F136</f>
        <v>4</v>
      </c>
      <c r="E143">
        <f t="shared" si="8"/>
        <v>135</v>
      </c>
      <c r="F143">
        <f t="shared" si="6"/>
        <v>4</v>
      </c>
      <c r="G143" t="str">
        <f t="shared" si="7"/>
        <v>Tak Acuh</v>
      </c>
    </row>
    <row r="144" spans="1:7" hidden="1" x14ac:dyDescent="0.25">
      <c r="A144" s="12">
        <f>O!J137</f>
        <v>0</v>
      </c>
      <c r="B144" s="12">
        <f>D!K137</f>
        <v>0</v>
      </c>
      <c r="C144" s="12">
        <f>P!I137</f>
        <v>0.5714285714285714</v>
      </c>
      <c r="D144" s="12">
        <f>A!F137</f>
        <v>4</v>
      </c>
      <c r="E144">
        <f t="shared" si="8"/>
        <v>136</v>
      </c>
      <c r="F144">
        <f t="shared" si="6"/>
        <v>4</v>
      </c>
      <c r="G144" t="str">
        <f t="shared" si="7"/>
        <v>Tak Acuh</v>
      </c>
    </row>
    <row r="145" spans="1:7" hidden="1" x14ac:dyDescent="0.25">
      <c r="A145" s="12">
        <f>O!J138</f>
        <v>0</v>
      </c>
      <c r="B145" s="12">
        <f>D!K138</f>
        <v>0.375</v>
      </c>
      <c r="C145" s="12">
        <f>P!I138</f>
        <v>0.8571428571428571</v>
      </c>
      <c r="D145" s="12">
        <f>A!F138</f>
        <v>4</v>
      </c>
      <c r="E145">
        <f t="shared" si="8"/>
        <v>137</v>
      </c>
      <c r="F145">
        <f t="shared" si="6"/>
        <v>4</v>
      </c>
      <c r="G145" t="str">
        <f t="shared" si="7"/>
        <v>Tak Acuh</v>
      </c>
    </row>
    <row r="146" spans="1:7" hidden="1" x14ac:dyDescent="0.25">
      <c r="A146" s="12">
        <f>O!J139</f>
        <v>0</v>
      </c>
      <c r="B146" s="12">
        <f>D!K139</f>
        <v>0</v>
      </c>
      <c r="C146" s="12">
        <f>P!I139</f>
        <v>0.7142857142857143</v>
      </c>
      <c r="D146" s="12">
        <f>A!F139</f>
        <v>4</v>
      </c>
      <c r="E146">
        <f t="shared" si="8"/>
        <v>138</v>
      </c>
      <c r="F146">
        <f t="shared" si="6"/>
        <v>4</v>
      </c>
      <c r="G146" t="str">
        <f t="shared" si="7"/>
        <v>Tak Acuh</v>
      </c>
    </row>
    <row r="147" spans="1:7" x14ac:dyDescent="0.25">
      <c r="A147" s="12">
        <f>O!J140</f>
        <v>3</v>
      </c>
      <c r="B147" s="12">
        <f>D!K140</f>
        <v>1.375</v>
      </c>
      <c r="C147" s="12">
        <f>P!I140</f>
        <v>1.2857142857142858</v>
      </c>
      <c r="D147" s="12">
        <f>A!F140</f>
        <v>1.25</v>
      </c>
      <c r="E147">
        <f t="shared" si="8"/>
        <v>139</v>
      </c>
      <c r="F147">
        <f t="shared" si="6"/>
        <v>1</v>
      </c>
      <c r="G147" t="str">
        <f t="shared" si="7"/>
        <v>Otoriter</v>
      </c>
    </row>
    <row r="148" spans="1:7" x14ac:dyDescent="0.25">
      <c r="A148" s="12">
        <f>O!J141</f>
        <v>2.875</v>
      </c>
      <c r="B148" s="12">
        <f>D!K141</f>
        <v>1.375</v>
      </c>
      <c r="C148" s="12">
        <f>P!I141</f>
        <v>1.5714285714285714</v>
      </c>
      <c r="D148" s="12">
        <f>A!F141</f>
        <v>1.25</v>
      </c>
      <c r="E148">
        <f t="shared" si="8"/>
        <v>140</v>
      </c>
      <c r="F148">
        <f t="shared" si="6"/>
        <v>1</v>
      </c>
      <c r="G148" t="str">
        <f t="shared" si="7"/>
        <v>Otoriter</v>
      </c>
    </row>
    <row r="149" spans="1:7" x14ac:dyDescent="0.25">
      <c r="A149" s="12">
        <f>O!J142</f>
        <v>2.75</v>
      </c>
      <c r="B149" s="12">
        <f>D!K142</f>
        <v>1.5</v>
      </c>
      <c r="C149" s="12">
        <f>P!I142</f>
        <v>1.4285714285714286</v>
      </c>
      <c r="D149" s="12">
        <f>A!F142</f>
        <v>1.5</v>
      </c>
      <c r="E149">
        <f t="shared" si="8"/>
        <v>141</v>
      </c>
      <c r="F149">
        <f t="shared" si="6"/>
        <v>1</v>
      </c>
      <c r="G149" t="str">
        <f t="shared" si="7"/>
        <v>Otoriter</v>
      </c>
    </row>
  </sheetData>
  <autoFilter ref="A8:J149">
    <filterColumn colId="6">
      <filters>
        <filter val="Otoriter"/>
      </filters>
    </filterColumn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"/>
  <sheetViews>
    <sheetView tabSelected="1" workbookViewId="0"/>
  </sheetViews>
  <sheetFormatPr defaultRowHeight="15" x14ac:dyDescent="0.25"/>
  <cols>
    <col min="1" max="1" width="12.140625" bestFit="1" customWidth="1"/>
    <col min="12" max="12" width="86" bestFit="1" customWidth="1"/>
    <col min="13" max="13" width="6.7109375" customWidth="1"/>
    <col min="14" max="14" width="3" bestFit="1" customWidth="1"/>
    <col min="15" max="15" width="6.7109375" customWidth="1"/>
    <col min="16" max="16" width="3" bestFit="1" customWidth="1"/>
    <col min="17" max="17" width="6.7109375" customWidth="1"/>
    <col min="18" max="18" width="3" bestFit="1" customWidth="1"/>
    <col min="19" max="19" width="6.7109375" customWidth="1"/>
    <col min="20" max="21" width="4" bestFit="1" customWidth="1"/>
  </cols>
  <sheetData>
    <row r="1" spans="1:21" ht="26.25" thickBot="1" x14ac:dyDescent="0.3">
      <c r="B1" s="7" t="s">
        <v>18</v>
      </c>
      <c r="C1" s="8" t="s">
        <v>18</v>
      </c>
      <c r="D1" s="8" t="s">
        <v>18</v>
      </c>
      <c r="E1" s="8" t="s">
        <v>18</v>
      </c>
      <c r="F1" s="8" t="s">
        <v>18</v>
      </c>
      <c r="G1" s="9" t="s">
        <v>25</v>
      </c>
      <c r="H1" s="8" t="s">
        <v>18</v>
      </c>
      <c r="I1" s="8" t="s">
        <v>18</v>
      </c>
      <c r="J1" s="11" t="s">
        <v>199</v>
      </c>
      <c r="K1" s="15" t="s">
        <v>212</v>
      </c>
      <c r="L1" t="s">
        <v>51</v>
      </c>
      <c r="M1" s="19">
        <f t="shared" ref="M1:O1" si="0">N1/$U$2</f>
        <v>0.11347517730496454</v>
      </c>
      <c r="N1" s="15">
        <f>COUNTIF($B$2:$B$142,4)</f>
        <v>16</v>
      </c>
      <c r="O1" s="19">
        <f t="shared" si="0"/>
        <v>0.12056737588652482</v>
      </c>
      <c r="P1" s="15">
        <f>COUNTIF($B$2:$B$142,3)</f>
        <v>17</v>
      </c>
      <c r="Q1" s="19">
        <f t="shared" ref="Q1" si="1">R1/$U$2</f>
        <v>2.1276595744680851E-2</v>
      </c>
      <c r="R1" s="15">
        <f>COUNTIF($B$2:$B$142,1)</f>
        <v>3</v>
      </c>
      <c r="S1" s="19">
        <f t="shared" ref="S1" si="2">T1/$U$2</f>
        <v>0.74468085106382975</v>
      </c>
      <c r="T1" s="15">
        <f>COUNTIF($B$2:$B$142,0)</f>
        <v>105</v>
      </c>
      <c r="U1" s="15">
        <f>SUM(N1:T1)</f>
        <v>141.88652482269504</v>
      </c>
    </row>
    <row r="2" spans="1:21" ht="15.75" thickBot="1" x14ac:dyDescent="0.3">
      <c r="A2" t="s">
        <v>58</v>
      </c>
      <c r="B2" s="1">
        <v>4</v>
      </c>
      <c r="C2" s="1">
        <v>0</v>
      </c>
      <c r="D2" s="1">
        <v>1</v>
      </c>
      <c r="E2" s="1">
        <v>1</v>
      </c>
      <c r="F2" s="1">
        <v>1</v>
      </c>
      <c r="G2" s="1">
        <v>4</v>
      </c>
      <c r="H2" s="1">
        <v>4</v>
      </c>
      <c r="I2" s="1">
        <v>4</v>
      </c>
      <c r="J2">
        <f>AVERAGE(B2:I2)</f>
        <v>2.375</v>
      </c>
      <c r="K2" s="15" t="s">
        <v>212</v>
      </c>
      <c r="L2" t="s">
        <v>52</v>
      </c>
      <c r="M2" s="19">
        <f>N2/$U$2</f>
        <v>3.5460992907801421E-2</v>
      </c>
      <c r="N2" s="15">
        <f>COUNTIF($C$2:$C$142,4)</f>
        <v>5</v>
      </c>
      <c r="O2" s="19">
        <f>P2/$U$2</f>
        <v>7.8014184397163122E-2</v>
      </c>
      <c r="P2" s="15">
        <f>COUNTIF($C$2:$C$142,3)</f>
        <v>11</v>
      </c>
      <c r="Q2" s="19">
        <f>R2/$U$2</f>
        <v>2.8368794326241134E-2</v>
      </c>
      <c r="R2" s="15">
        <f>COUNTIF($C$2:$C$142,1)</f>
        <v>4</v>
      </c>
      <c r="S2" s="19">
        <f>T2/$U$2</f>
        <v>0.85815602836879434</v>
      </c>
      <c r="T2" s="15">
        <f>COUNTIF($C$2:$C$142,0)</f>
        <v>121</v>
      </c>
      <c r="U2" s="15">
        <v>141</v>
      </c>
    </row>
    <row r="3" spans="1:21" ht="15.75" thickBot="1" x14ac:dyDescent="0.3">
      <c r="A3" t="s">
        <v>59</v>
      </c>
      <c r="B3" s="1">
        <v>3</v>
      </c>
      <c r="C3" s="1">
        <v>0</v>
      </c>
      <c r="D3" s="1">
        <v>3</v>
      </c>
      <c r="E3" s="1">
        <v>3</v>
      </c>
      <c r="F3" s="1">
        <v>3</v>
      </c>
      <c r="G3" s="1">
        <v>4</v>
      </c>
      <c r="H3" s="1">
        <v>1</v>
      </c>
      <c r="I3" s="1">
        <v>3</v>
      </c>
      <c r="J3">
        <f t="shared" ref="J3:J66" si="3">AVERAGE(B3:I3)</f>
        <v>2.5</v>
      </c>
      <c r="K3" s="15" t="s">
        <v>212</v>
      </c>
      <c r="L3" t="s">
        <v>53</v>
      </c>
      <c r="M3" s="19">
        <f t="shared" ref="M3:O8" si="4">N3/$U$2</f>
        <v>6.3829787234042548E-2</v>
      </c>
      <c r="N3" s="15">
        <f>COUNTIF($D$2:$D$142,4)</f>
        <v>9</v>
      </c>
      <c r="O3" s="19">
        <f t="shared" si="4"/>
        <v>7.0921985815602842E-2</v>
      </c>
      <c r="P3" s="15">
        <f>COUNTIF($D$2:$D$142,3)</f>
        <v>10</v>
      </c>
      <c r="Q3" s="19">
        <f t="shared" ref="Q3" si="5">R3/$U$2</f>
        <v>9.2198581560283682E-2</v>
      </c>
      <c r="R3" s="15">
        <f>COUNTIF($D$2:$D$142,1)</f>
        <v>13</v>
      </c>
      <c r="S3" s="19">
        <f t="shared" ref="S3" si="6">T3/$U$2</f>
        <v>0.77304964539007093</v>
      </c>
      <c r="T3" s="15">
        <f>COUNTIF($D$2:$D$142,0)</f>
        <v>109</v>
      </c>
      <c r="U3" s="15">
        <f t="shared" ref="U2:U8" si="7">SUM(N3:T3)</f>
        <v>141.93617021276594</v>
      </c>
    </row>
    <row r="4" spans="1:21" ht="15.75" thickBot="1" x14ac:dyDescent="0.3">
      <c r="A4" t="s">
        <v>60</v>
      </c>
      <c r="B4" s="1">
        <v>3</v>
      </c>
      <c r="C4" s="1">
        <v>0</v>
      </c>
      <c r="D4" s="1">
        <v>1</v>
      </c>
      <c r="E4" s="1">
        <v>1</v>
      </c>
      <c r="F4" s="1">
        <v>1</v>
      </c>
      <c r="G4" s="1">
        <v>1</v>
      </c>
      <c r="H4" s="1">
        <v>4</v>
      </c>
      <c r="I4" s="1">
        <v>4</v>
      </c>
      <c r="J4">
        <f t="shared" si="3"/>
        <v>1.875</v>
      </c>
      <c r="K4" s="15" t="s">
        <v>212</v>
      </c>
      <c r="L4" t="s">
        <v>54</v>
      </c>
      <c r="M4" s="19">
        <f t="shared" si="4"/>
        <v>2.8368794326241134E-2</v>
      </c>
      <c r="N4" s="15">
        <f>COUNTIF($E$2:$E$142,4)</f>
        <v>4</v>
      </c>
      <c r="O4" s="19">
        <f t="shared" si="4"/>
        <v>8.5106382978723402E-2</v>
      </c>
      <c r="P4" s="15">
        <f>COUNTIF($E$2:$E$142,3)</f>
        <v>12</v>
      </c>
      <c r="Q4" s="19">
        <f t="shared" ref="Q4" si="8">R4/$U$2</f>
        <v>9.9290780141843976E-2</v>
      </c>
      <c r="R4" s="15">
        <f>COUNTIF($E$2:$E$142,1)</f>
        <v>14</v>
      </c>
      <c r="S4" s="19">
        <f t="shared" ref="S4" si="9">T4/$U$2</f>
        <v>0.78723404255319152</v>
      </c>
      <c r="T4" s="15">
        <f>COUNTIF($E$2:$E$142,0)</f>
        <v>111</v>
      </c>
      <c r="U4" s="15">
        <f t="shared" si="7"/>
        <v>141.97163120567376</v>
      </c>
    </row>
    <row r="5" spans="1:21" ht="15.75" thickBot="1" x14ac:dyDescent="0.3">
      <c r="A5" t="s">
        <v>61</v>
      </c>
      <c r="B5" s="1">
        <v>0</v>
      </c>
      <c r="C5" s="1">
        <v>0</v>
      </c>
      <c r="D5" s="1">
        <v>1</v>
      </c>
      <c r="E5" s="1">
        <v>1</v>
      </c>
      <c r="F5" s="1">
        <v>0</v>
      </c>
      <c r="G5" s="1">
        <v>3</v>
      </c>
      <c r="H5" s="1">
        <v>4</v>
      </c>
      <c r="I5" s="1">
        <v>3</v>
      </c>
      <c r="J5">
        <f t="shared" si="3"/>
        <v>1.5</v>
      </c>
      <c r="K5" s="15" t="s">
        <v>212</v>
      </c>
      <c r="L5" t="s">
        <v>55</v>
      </c>
      <c r="M5" s="19">
        <f t="shared" si="4"/>
        <v>2.8368794326241134E-2</v>
      </c>
      <c r="N5" s="15">
        <f>COUNTIF($F$2:$F$142,4)</f>
        <v>4</v>
      </c>
      <c r="O5" s="19">
        <f t="shared" si="4"/>
        <v>7.0921985815602842E-2</v>
      </c>
      <c r="P5" s="15">
        <f>COUNTIF($F$2:$F$142,3)</f>
        <v>10</v>
      </c>
      <c r="Q5" s="19">
        <f t="shared" ref="Q5" si="10">R5/$U$2</f>
        <v>0.12056737588652482</v>
      </c>
      <c r="R5" s="15">
        <f>COUNTIF($F$2:$F$142,1)</f>
        <v>17</v>
      </c>
      <c r="S5" s="19">
        <f t="shared" ref="S5" si="11">T5/$U$2</f>
        <v>0.78014184397163122</v>
      </c>
      <c r="T5" s="15">
        <f>COUNTIF($F$2:$F$142,0)</f>
        <v>110</v>
      </c>
      <c r="U5" s="15">
        <f t="shared" si="7"/>
        <v>141.97163120567376</v>
      </c>
    </row>
    <row r="6" spans="1:21" ht="15.75" thickBot="1" x14ac:dyDescent="0.3">
      <c r="A6" t="s">
        <v>62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>
        <f t="shared" si="3"/>
        <v>3</v>
      </c>
      <c r="K6" s="15" t="s">
        <v>212</v>
      </c>
      <c r="L6" t="s">
        <v>44</v>
      </c>
      <c r="M6" s="19">
        <f t="shared" si="4"/>
        <v>4.2553191489361701E-2</v>
      </c>
      <c r="N6" s="15">
        <f>COUNTIF($G$2:$G$142,4)</f>
        <v>6</v>
      </c>
      <c r="O6" s="19">
        <f t="shared" si="4"/>
        <v>0.13475177304964539</v>
      </c>
      <c r="P6" s="15">
        <f>COUNTIF($G$2:$G$142,3)</f>
        <v>19</v>
      </c>
      <c r="Q6" s="19">
        <f t="shared" ref="Q6" si="12">R6/$U$2</f>
        <v>7.8014184397163122E-2</v>
      </c>
      <c r="R6" s="15">
        <f>COUNTIF($G$2:$G$142,1)</f>
        <v>11</v>
      </c>
      <c r="S6" s="19">
        <f t="shared" ref="S6" si="13">T6/$U$2</f>
        <v>0.74468085106382975</v>
      </c>
      <c r="T6" s="15">
        <f>COUNTIF($G$2:$G$142,0)</f>
        <v>105</v>
      </c>
      <c r="U6" s="15">
        <f t="shared" si="7"/>
        <v>141.95744680851064</v>
      </c>
    </row>
    <row r="7" spans="1:21" ht="45.75" thickBot="1" x14ac:dyDescent="0.3">
      <c r="A7" t="s">
        <v>63</v>
      </c>
      <c r="B7" s="1">
        <v>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3</v>
      </c>
      <c r="I7" s="1">
        <v>3</v>
      </c>
      <c r="J7">
        <f t="shared" si="3"/>
        <v>1.125</v>
      </c>
      <c r="K7" s="15" t="s">
        <v>214</v>
      </c>
      <c r="L7" t="s">
        <v>56</v>
      </c>
      <c r="M7" s="19">
        <f t="shared" si="4"/>
        <v>9.9290780141843976E-2</v>
      </c>
      <c r="N7" s="15">
        <f>COUNTIF($H$2:$H$142,4)</f>
        <v>14</v>
      </c>
      <c r="O7" s="19">
        <f t="shared" si="4"/>
        <v>0.15602836879432624</v>
      </c>
      <c r="P7" s="15">
        <f>COUNTIF($H$2:$H$142,3)</f>
        <v>22</v>
      </c>
      <c r="Q7" s="19">
        <f t="shared" ref="Q7" si="14">R7/$U$2</f>
        <v>2.1276595744680851E-2</v>
      </c>
      <c r="R7" s="15">
        <f>COUNTIF($H$2:$H$142,1)</f>
        <v>3</v>
      </c>
      <c r="S7" s="19">
        <f t="shared" ref="S7" si="15">T7/$U$2</f>
        <v>0.72340425531914898</v>
      </c>
      <c r="T7" s="15">
        <f>COUNTIF($H$2:$H$142,0)</f>
        <v>102</v>
      </c>
      <c r="U7" s="15">
        <f t="shared" si="7"/>
        <v>141.90070921985816</v>
      </c>
    </row>
    <row r="8" spans="1:21" ht="30.75" thickBot="1" x14ac:dyDescent="0.3">
      <c r="A8" t="s">
        <v>64</v>
      </c>
      <c r="B8" s="1">
        <v>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3</v>
      </c>
      <c r="I8" s="1">
        <v>3</v>
      </c>
      <c r="J8">
        <f t="shared" si="3"/>
        <v>1.125</v>
      </c>
      <c r="K8" s="15" t="s">
        <v>215</v>
      </c>
      <c r="L8" t="s">
        <v>57</v>
      </c>
      <c r="M8" s="19">
        <f t="shared" si="4"/>
        <v>0.1276595744680851</v>
      </c>
      <c r="N8" s="15">
        <f>COUNTIF($I$2:$I$142,4)</f>
        <v>18</v>
      </c>
      <c r="O8" s="19">
        <f t="shared" si="4"/>
        <v>0.12056737588652482</v>
      </c>
      <c r="P8" s="15">
        <f>COUNTIF($I$2:$I$142,3)</f>
        <v>17</v>
      </c>
      <c r="Q8" s="19">
        <f t="shared" ref="Q8" si="16">R8/$U$2</f>
        <v>0</v>
      </c>
      <c r="R8" s="15">
        <f>COUNTIF($I$2:$I$142,1)</f>
        <v>0</v>
      </c>
      <c r="S8" s="19">
        <f t="shared" ref="S8" si="17">T8/$U$2</f>
        <v>0.75177304964539005</v>
      </c>
      <c r="T8" s="15">
        <f>COUNTIF($I$2:$I$142,0)</f>
        <v>106</v>
      </c>
      <c r="U8" s="15">
        <f t="shared" si="7"/>
        <v>141.87234042553192</v>
      </c>
    </row>
    <row r="9" spans="1:21" ht="15.75" thickBot="1" x14ac:dyDescent="0.3">
      <c r="A9" t="s">
        <v>65</v>
      </c>
      <c r="B9" s="1">
        <v>0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3</v>
      </c>
      <c r="I9" s="1">
        <v>3</v>
      </c>
      <c r="J9">
        <f t="shared" si="3"/>
        <v>1.375</v>
      </c>
    </row>
    <row r="10" spans="1:21" ht="15.75" thickBot="1" x14ac:dyDescent="0.3">
      <c r="A10" t="s">
        <v>66</v>
      </c>
      <c r="B10" s="1">
        <v>3</v>
      </c>
      <c r="C10" s="1">
        <v>4</v>
      </c>
      <c r="D10" s="1">
        <v>4</v>
      </c>
      <c r="E10" s="1">
        <v>4</v>
      </c>
      <c r="F10" s="1">
        <v>4</v>
      </c>
      <c r="G10" s="1">
        <v>3</v>
      </c>
      <c r="H10" s="1">
        <v>3</v>
      </c>
      <c r="I10" s="1">
        <v>3</v>
      </c>
      <c r="J10">
        <f t="shared" si="3"/>
        <v>3.5</v>
      </c>
    </row>
    <row r="11" spans="1:21" ht="15.75" thickBot="1" x14ac:dyDescent="0.3">
      <c r="A11" t="s">
        <v>67</v>
      </c>
      <c r="B11" s="1">
        <v>4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3</v>
      </c>
      <c r="J11">
        <f t="shared" si="3"/>
        <v>3.375</v>
      </c>
    </row>
    <row r="12" spans="1:21" ht="15.75" thickBot="1" x14ac:dyDescent="0.3">
      <c r="A12" t="s">
        <v>68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3</v>
      </c>
      <c r="H12" s="1">
        <v>4</v>
      </c>
      <c r="I12" s="1">
        <v>4</v>
      </c>
      <c r="J12">
        <f t="shared" si="3"/>
        <v>1.375</v>
      </c>
    </row>
    <row r="13" spans="1:21" ht="15.75" thickBot="1" x14ac:dyDescent="0.3">
      <c r="A13" t="s">
        <v>69</v>
      </c>
      <c r="B13" s="1">
        <v>4</v>
      </c>
      <c r="C13" s="1">
        <v>0</v>
      </c>
      <c r="D13" s="1">
        <v>1</v>
      </c>
      <c r="E13" s="1">
        <v>1</v>
      </c>
      <c r="F13" s="1">
        <v>1</v>
      </c>
      <c r="G13" s="1">
        <v>3</v>
      </c>
      <c r="H13" s="1">
        <v>3</v>
      </c>
      <c r="I13" s="1">
        <v>4</v>
      </c>
      <c r="J13">
        <f t="shared" si="3"/>
        <v>2.125</v>
      </c>
    </row>
    <row r="14" spans="1:21" ht="15.75" thickBot="1" x14ac:dyDescent="0.3">
      <c r="A14" t="s">
        <v>70</v>
      </c>
      <c r="B14" s="1">
        <v>4</v>
      </c>
      <c r="C14" s="1">
        <v>1</v>
      </c>
      <c r="D14" s="1">
        <v>4</v>
      </c>
      <c r="E14" s="1">
        <v>3</v>
      </c>
      <c r="F14" s="1">
        <v>0</v>
      </c>
      <c r="G14" s="1">
        <v>3</v>
      </c>
      <c r="H14" s="1">
        <v>3</v>
      </c>
      <c r="I14" s="1">
        <v>3</v>
      </c>
      <c r="J14">
        <f t="shared" si="3"/>
        <v>2.625</v>
      </c>
    </row>
    <row r="15" spans="1:21" ht="15.75" thickBot="1" x14ac:dyDescent="0.3">
      <c r="A15" t="s">
        <v>71</v>
      </c>
      <c r="B15" s="1">
        <v>0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4</v>
      </c>
      <c r="J15">
        <f t="shared" si="3"/>
        <v>1.25</v>
      </c>
    </row>
    <row r="16" spans="1:21" ht="15.75" thickBot="1" x14ac:dyDescent="0.3">
      <c r="A16" t="s">
        <v>72</v>
      </c>
      <c r="B16" s="1">
        <v>1</v>
      </c>
      <c r="C16" s="1">
        <v>0</v>
      </c>
      <c r="D16" s="1">
        <v>0</v>
      </c>
      <c r="E16" s="1">
        <v>0</v>
      </c>
      <c r="F16" s="1">
        <v>1</v>
      </c>
      <c r="G16" s="1">
        <v>1</v>
      </c>
      <c r="H16" s="1">
        <v>4</v>
      </c>
      <c r="I16" s="1">
        <v>4</v>
      </c>
      <c r="J16">
        <f t="shared" si="3"/>
        <v>1.375</v>
      </c>
    </row>
    <row r="17" spans="1:10" ht="15.75" thickBot="1" x14ac:dyDescent="0.3">
      <c r="A17" t="s">
        <v>73</v>
      </c>
      <c r="B17" s="1">
        <v>4</v>
      </c>
      <c r="C17" s="1">
        <v>0</v>
      </c>
      <c r="D17" s="1">
        <v>1</v>
      </c>
      <c r="E17" s="1">
        <v>1</v>
      </c>
      <c r="F17" s="1">
        <v>3</v>
      </c>
      <c r="G17" s="1">
        <v>1</v>
      </c>
      <c r="H17" s="1">
        <v>4</v>
      </c>
      <c r="I17" s="1">
        <v>4</v>
      </c>
      <c r="J17">
        <f t="shared" si="3"/>
        <v>2.25</v>
      </c>
    </row>
    <row r="18" spans="1:10" ht="15.75" thickBot="1" x14ac:dyDescent="0.3">
      <c r="A18" t="s">
        <v>74</v>
      </c>
      <c r="B18" s="1">
        <v>3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3</v>
      </c>
      <c r="I18" s="1">
        <v>4</v>
      </c>
      <c r="J18">
        <f t="shared" si="3"/>
        <v>1.875</v>
      </c>
    </row>
    <row r="19" spans="1:10" ht="15.75" thickBot="1" x14ac:dyDescent="0.3">
      <c r="A19" t="s">
        <v>75</v>
      </c>
      <c r="B19" s="1">
        <v>3</v>
      </c>
      <c r="C19" s="1">
        <v>0</v>
      </c>
      <c r="D19" s="1">
        <v>0</v>
      </c>
      <c r="E19" s="1">
        <v>0</v>
      </c>
      <c r="F19" s="1">
        <v>1</v>
      </c>
      <c r="G19" s="1">
        <v>1</v>
      </c>
      <c r="H19" s="1">
        <v>3</v>
      </c>
      <c r="I19" s="1">
        <v>3</v>
      </c>
      <c r="J19">
        <f t="shared" si="3"/>
        <v>1.375</v>
      </c>
    </row>
    <row r="20" spans="1:10" ht="15.75" thickBot="1" x14ac:dyDescent="0.3">
      <c r="A20" t="s">
        <v>76</v>
      </c>
      <c r="B20" s="1">
        <v>3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4</v>
      </c>
      <c r="I20" s="1">
        <v>4</v>
      </c>
      <c r="J20">
        <f t="shared" si="3"/>
        <v>3.25</v>
      </c>
    </row>
    <row r="21" spans="1:10" ht="15.75" thickBot="1" x14ac:dyDescent="0.3">
      <c r="A21" t="s">
        <v>77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>
        <f t="shared" si="3"/>
        <v>0</v>
      </c>
    </row>
    <row r="22" spans="1:10" ht="15.75" thickBot="1" x14ac:dyDescent="0.3">
      <c r="A22" t="s">
        <v>78</v>
      </c>
      <c r="B22" s="1">
        <v>3</v>
      </c>
      <c r="C22" s="1">
        <v>3</v>
      </c>
      <c r="D22" s="1">
        <v>3</v>
      </c>
      <c r="E22" s="1">
        <v>3</v>
      </c>
      <c r="F22" s="1">
        <v>3</v>
      </c>
      <c r="G22" s="1">
        <v>3</v>
      </c>
      <c r="H22" s="1">
        <v>3</v>
      </c>
      <c r="I22" s="1">
        <v>4</v>
      </c>
      <c r="J22">
        <f t="shared" si="3"/>
        <v>3.125</v>
      </c>
    </row>
    <row r="23" spans="1:10" ht="15.75" thickBot="1" x14ac:dyDescent="0.3">
      <c r="A23" t="s">
        <v>79</v>
      </c>
      <c r="B23" s="1">
        <v>4</v>
      </c>
      <c r="C23" s="1">
        <v>3</v>
      </c>
      <c r="D23" s="1">
        <v>3</v>
      </c>
      <c r="E23" s="1">
        <v>3</v>
      </c>
      <c r="F23" s="1">
        <v>1</v>
      </c>
      <c r="G23" s="1">
        <v>3</v>
      </c>
      <c r="H23" s="1">
        <v>3</v>
      </c>
      <c r="I23" s="1">
        <v>3</v>
      </c>
      <c r="J23">
        <f t="shared" si="3"/>
        <v>2.875</v>
      </c>
    </row>
    <row r="24" spans="1:10" ht="15.75" thickBot="1" x14ac:dyDescent="0.3">
      <c r="A24" t="s">
        <v>80</v>
      </c>
      <c r="B24" s="1">
        <v>4</v>
      </c>
      <c r="C24" s="1">
        <v>4</v>
      </c>
      <c r="D24" s="1">
        <v>4</v>
      </c>
      <c r="E24" s="1">
        <v>3</v>
      </c>
      <c r="F24" s="1">
        <v>3</v>
      </c>
      <c r="G24" s="1">
        <v>4</v>
      </c>
      <c r="H24" s="1">
        <v>3</v>
      </c>
      <c r="I24" s="1">
        <v>3</v>
      </c>
      <c r="J24">
        <f t="shared" si="3"/>
        <v>3.5</v>
      </c>
    </row>
    <row r="25" spans="1:10" ht="15.75" thickBot="1" x14ac:dyDescent="0.3">
      <c r="A25" t="s">
        <v>81</v>
      </c>
      <c r="B25" s="1">
        <v>4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>
        <f t="shared" si="3"/>
        <v>0.5</v>
      </c>
    </row>
    <row r="26" spans="1:10" ht="15.75" thickBot="1" x14ac:dyDescent="0.3">
      <c r="A26" t="s">
        <v>82</v>
      </c>
      <c r="B26" s="1">
        <v>3</v>
      </c>
      <c r="C26" s="1">
        <v>0</v>
      </c>
      <c r="D26" s="1">
        <v>1</v>
      </c>
      <c r="E26" s="1">
        <v>1</v>
      </c>
      <c r="F26" s="1">
        <v>3</v>
      </c>
      <c r="G26" s="1">
        <v>1</v>
      </c>
      <c r="H26" s="1">
        <v>1</v>
      </c>
      <c r="I26" s="1">
        <v>0</v>
      </c>
      <c r="J26">
        <f t="shared" si="3"/>
        <v>1.25</v>
      </c>
    </row>
    <row r="27" spans="1:10" ht="15.75" thickBot="1" x14ac:dyDescent="0.3">
      <c r="A27" t="s">
        <v>83</v>
      </c>
      <c r="B27" s="1">
        <v>3</v>
      </c>
      <c r="C27" s="1">
        <v>3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>
        <f t="shared" si="3"/>
        <v>3</v>
      </c>
    </row>
    <row r="28" spans="1:10" ht="15.75" thickBot="1" x14ac:dyDescent="0.3">
      <c r="A28" t="s">
        <v>84</v>
      </c>
      <c r="B28" s="1">
        <v>3</v>
      </c>
      <c r="C28" s="1">
        <v>0</v>
      </c>
      <c r="D28" s="1">
        <v>1</v>
      </c>
      <c r="E28" s="1">
        <v>0</v>
      </c>
      <c r="F28" s="1">
        <v>1</v>
      </c>
      <c r="G28" s="1">
        <v>3</v>
      </c>
      <c r="H28" s="1">
        <v>4</v>
      </c>
      <c r="I28" s="1">
        <v>3</v>
      </c>
      <c r="J28">
        <f t="shared" si="3"/>
        <v>1.875</v>
      </c>
    </row>
    <row r="29" spans="1:10" ht="15.75" thickBot="1" x14ac:dyDescent="0.3">
      <c r="A29" t="s">
        <v>85</v>
      </c>
      <c r="B29" s="1">
        <v>3</v>
      </c>
      <c r="C29" s="1">
        <v>4</v>
      </c>
      <c r="D29" s="1">
        <v>3</v>
      </c>
      <c r="E29" s="1">
        <v>3</v>
      </c>
      <c r="F29" s="1">
        <v>0</v>
      </c>
      <c r="G29" s="1">
        <v>3</v>
      </c>
      <c r="H29" s="1">
        <v>3</v>
      </c>
      <c r="I29" s="1">
        <v>0</v>
      </c>
      <c r="J29">
        <f t="shared" si="3"/>
        <v>2.375</v>
      </c>
    </row>
    <row r="30" spans="1:10" ht="15.75" thickBot="1" x14ac:dyDescent="0.3">
      <c r="A30" t="s">
        <v>86</v>
      </c>
      <c r="B30" s="1">
        <v>1</v>
      </c>
      <c r="C30" s="1">
        <v>0</v>
      </c>
      <c r="D30" s="1">
        <v>1</v>
      </c>
      <c r="E30" s="1">
        <v>0</v>
      </c>
      <c r="F30" s="1">
        <v>1</v>
      </c>
      <c r="G30" s="1">
        <v>0</v>
      </c>
      <c r="H30" s="1">
        <v>4</v>
      </c>
      <c r="I30" s="1">
        <v>4</v>
      </c>
      <c r="J30">
        <f t="shared" si="3"/>
        <v>1.375</v>
      </c>
    </row>
    <row r="31" spans="1:10" ht="15.75" thickBot="1" x14ac:dyDescent="0.3">
      <c r="A31" t="s">
        <v>87</v>
      </c>
      <c r="B31" s="1">
        <v>1</v>
      </c>
      <c r="C31" s="1">
        <v>0</v>
      </c>
      <c r="D31" s="1">
        <v>1</v>
      </c>
      <c r="E31" s="1">
        <v>1</v>
      </c>
      <c r="F31" s="1">
        <v>1</v>
      </c>
      <c r="G31" s="1">
        <v>1</v>
      </c>
      <c r="H31" s="1">
        <v>3</v>
      </c>
      <c r="I31" s="1">
        <v>0</v>
      </c>
      <c r="J31">
        <f t="shared" si="3"/>
        <v>1</v>
      </c>
    </row>
    <row r="32" spans="1:10" ht="15.75" thickBot="1" x14ac:dyDescent="0.3">
      <c r="A32" t="s">
        <v>88</v>
      </c>
      <c r="B32" s="1">
        <v>4</v>
      </c>
      <c r="C32" s="1">
        <v>0</v>
      </c>
      <c r="D32" s="1">
        <v>1</v>
      </c>
      <c r="E32" s="1">
        <v>1</v>
      </c>
      <c r="F32" s="1">
        <v>1</v>
      </c>
      <c r="G32" s="1">
        <v>1</v>
      </c>
      <c r="H32" s="1">
        <v>3</v>
      </c>
      <c r="I32" s="1">
        <v>4</v>
      </c>
      <c r="J32">
        <f t="shared" si="3"/>
        <v>1.875</v>
      </c>
    </row>
    <row r="33" spans="1:10" ht="15.75" thickBot="1" x14ac:dyDescent="0.3">
      <c r="A33" t="s">
        <v>89</v>
      </c>
      <c r="B33" s="1">
        <v>4</v>
      </c>
      <c r="C33" s="1">
        <v>0</v>
      </c>
      <c r="D33" s="1">
        <v>4</v>
      </c>
      <c r="E33" s="1">
        <v>4</v>
      </c>
      <c r="F33" s="1">
        <v>4</v>
      </c>
      <c r="G33" s="1">
        <v>4</v>
      </c>
      <c r="H33" s="1">
        <v>3</v>
      </c>
      <c r="I33" s="1">
        <v>4</v>
      </c>
      <c r="J33">
        <f t="shared" si="3"/>
        <v>3.375</v>
      </c>
    </row>
    <row r="34" spans="1:10" ht="15.75" thickBot="1" x14ac:dyDescent="0.3">
      <c r="A34" t="s">
        <v>90</v>
      </c>
      <c r="B34" s="1">
        <v>4</v>
      </c>
      <c r="C34" s="1">
        <v>0</v>
      </c>
      <c r="D34" s="1">
        <v>0</v>
      </c>
      <c r="E34" s="1">
        <v>0</v>
      </c>
      <c r="F34" s="1">
        <v>0</v>
      </c>
      <c r="G34" s="1">
        <v>4</v>
      </c>
      <c r="H34" s="1">
        <v>4</v>
      </c>
      <c r="I34" s="1">
        <v>4</v>
      </c>
      <c r="J34">
        <f t="shared" si="3"/>
        <v>2</v>
      </c>
    </row>
    <row r="35" spans="1:10" ht="15.75" thickBot="1" x14ac:dyDescent="0.3">
      <c r="A35" t="s">
        <v>91</v>
      </c>
      <c r="B35" s="1">
        <v>3</v>
      </c>
      <c r="C35" s="1">
        <v>0</v>
      </c>
      <c r="D35" s="1">
        <v>0</v>
      </c>
      <c r="E35" s="1">
        <v>1</v>
      </c>
      <c r="F35" s="1">
        <v>0</v>
      </c>
      <c r="G35" s="1">
        <v>1</v>
      </c>
      <c r="H35" s="1">
        <v>4</v>
      </c>
      <c r="I35" s="1">
        <v>0</v>
      </c>
      <c r="J35">
        <f t="shared" si="3"/>
        <v>1.125</v>
      </c>
    </row>
    <row r="36" spans="1:10" ht="15.75" thickBot="1" x14ac:dyDescent="0.3">
      <c r="A36" t="s">
        <v>92</v>
      </c>
      <c r="B36" s="1">
        <v>3</v>
      </c>
      <c r="C36" s="1">
        <v>4</v>
      </c>
      <c r="D36" s="1">
        <v>4</v>
      </c>
      <c r="E36" s="1">
        <v>4</v>
      </c>
      <c r="F36" s="1">
        <v>4</v>
      </c>
      <c r="G36" s="1">
        <v>3</v>
      </c>
      <c r="H36" s="1">
        <v>3</v>
      </c>
      <c r="I36" s="1">
        <v>4</v>
      </c>
      <c r="J36">
        <f t="shared" si="3"/>
        <v>3.625</v>
      </c>
    </row>
    <row r="37" spans="1:10" ht="15.75" thickBot="1" x14ac:dyDescent="0.3">
      <c r="A37" t="s">
        <v>93</v>
      </c>
      <c r="B37" s="1">
        <v>3</v>
      </c>
      <c r="C37" s="1">
        <v>3</v>
      </c>
      <c r="D37" s="1">
        <v>3</v>
      </c>
      <c r="E37" s="1">
        <v>3</v>
      </c>
      <c r="F37" s="1">
        <v>3</v>
      </c>
      <c r="G37" s="1">
        <v>3</v>
      </c>
      <c r="H37" s="1">
        <v>4</v>
      </c>
      <c r="I37" s="1">
        <v>4</v>
      </c>
      <c r="J37">
        <f t="shared" si="3"/>
        <v>3.25</v>
      </c>
    </row>
    <row r="38" spans="1:10" ht="15.75" thickBot="1" x14ac:dyDescent="0.3">
      <c r="A38" t="s">
        <v>94</v>
      </c>
      <c r="B38" s="1">
        <v>4</v>
      </c>
      <c r="C38" s="1">
        <v>4</v>
      </c>
      <c r="D38" s="1">
        <v>4</v>
      </c>
      <c r="E38" s="1">
        <v>4</v>
      </c>
      <c r="F38" s="1">
        <v>3</v>
      </c>
      <c r="G38" s="1">
        <v>3</v>
      </c>
      <c r="H38" s="1">
        <v>4</v>
      </c>
      <c r="I38" s="1">
        <v>4</v>
      </c>
      <c r="J38">
        <f t="shared" si="3"/>
        <v>3.75</v>
      </c>
    </row>
    <row r="39" spans="1:10" ht="15.75" thickBot="1" x14ac:dyDescent="0.3">
      <c r="A39" t="s">
        <v>95</v>
      </c>
      <c r="B39" s="1">
        <v>4</v>
      </c>
      <c r="C39" s="1">
        <v>3</v>
      </c>
      <c r="D39" s="1">
        <v>3</v>
      </c>
      <c r="E39" s="1">
        <v>0</v>
      </c>
      <c r="F39" s="1">
        <v>1</v>
      </c>
      <c r="G39" s="1">
        <v>3</v>
      </c>
      <c r="H39" s="1">
        <v>3</v>
      </c>
      <c r="I39" s="1">
        <v>4</v>
      </c>
      <c r="J39">
        <f t="shared" si="3"/>
        <v>2.625</v>
      </c>
    </row>
    <row r="40" spans="1:10" ht="15.75" thickBot="1" x14ac:dyDescent="0.3">
      <c r="A40" t="s">
        <v>96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>
        <f t="shared" si="3"/>
        <v>0</v>
      </c>
    </row>
    <row r="41" spans="1:10" ht="15.75" thickBot="1" x14ac:dyDescent="0.3">
      <c r="A41" t="s">
        <v>97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>
        <f t="shared" si="3"/>
        <v>0</v>
      </c>
    </row>
    <row r="42" spans="1:10" ht="15.75" thickBot="1" x14ac:dyDescent="0.3">
      <c r="A42" t="s">
        <v>98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>
        <f t="shared" si="3"/>
        <v>0</v>
      </c>
    </row>
    <row r="43" spans="1:10" ht="15.75" thickBot="1" x14ac:dyDescent="0.3">
      <c r="A43" t="s">
        <v>99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>
        <f t="shared" si="3"/>
        <v>0</v>
      </c>
    </row>
    <row r="44" spans="1:10" ht="15.75" thickBot="1" x14ac:dyDescent="0.3">
      <c r="A44" t="s">
        <v>100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>
        <f t="shared" si="3"/>
        <v>0</v>
      </c>
    </row>
    <row r="45" spans="1:10" ht="15.75" thickBot="1" x14ac:dyDescent="0.3">
      <c r="A45" t="s">
        <v>101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>
        <f t="shared" si="3"/>
        <v>0</v>
      </c>
    </row>
    <row r="46" spans="1:10" ht="15.75" thickBot="1" x14ac:dyDescent="0.3">
      <c r="A46" t="s">
        <v>102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>
        <f t="shared" si="3"/>
        <v>0</v>
      </c>
    </row>
    <row r="47" spans="1:10" ht="15.75" thickBot="1" x14ac:dyDescent="0.3">
      <c r="A47" t="s">
        <v>103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>
        <f t="shared" si="3"/>
        <v>0</v>
      </c>
    </row>
    <row r="48" spans="1:10" ht="15.75" thickBot="1" x14ac:dyDescent="0.3">
      <c r="A48" t="s">
        <v>104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>
        <f t="shared" si="3"/>
        <v>0</v>
      </c>
    </row>
    <row r="49" spans="1:10" ht="15.75" thickBot="1" x14ac:dyDescent="0.3">
      <c r="A49" t="s">
        <v>105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>
        <f t="shared" si="3"/>
        <v>0</v>
      </c>
    </row>
    <row r="50" spans="1:10" ht="15.75" thickBot="1" x14ac:dyDescent="0.3">
      <c r="A50" t="s">
        <v>106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>
        <f t="shared" si="3"/>
        <v>0</v>
      </c>
    </row>
    <row r="51" spans="1:10" ht="15.75" thickBot="1" x14ac:dyDescent="0.3">
      <c r="A51" t="s">
        <v>107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>
        <f t="shared" si="3"/>
        <v>0</v>
      </c>
    </row>
    <row r="52" spans="1:10" ht="15.75" thickBot="1" x14ac:dyDescent="0.3">
      <c r="A52" t="s">
        <v>108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>
        <f t="shared" si="3"/>
        <v>0</v>
      </c>
    </row>
    <row r="53" spans="1:10" ht="15.75" thickBot="1" x14ac:dyDescent="0.3">
      <c r="A53" t="s">
        <v>109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>
        <f t="shared" si="3"/>
        <v>0</v>
      </c>
    </row>
    <row r="54" spans="1:10" ht="15.75" thickBot="1" x14ac:dyDescent="0.3">
      <c r="A54" t="s">
        <v>110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>
        <f t="shared" si="3"/>
        <v>0</v>
      </c>
    </row>
    <row r="55" spans="1:10" ht="15.75" thickBot="1" x14ac:dyDescent="0.3">
      <c r="A55" t="s">
        <v>111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>
        <f t="shared" si="3"/>
        <v>0</v>
      </c>
    </row>
    <row r="56" spans="1:10" ht="15.75" thickBot="1" x14ac:dyDescent="0.3">
      <c r="A56" t="s">
        <v>112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>
        <f t="shared" si="3"/>
        <v>0</v>
      </c>
    </row>
    <row r="57" spans="1:10" ht="15.75" thickBot="1" x14ac:dyDescent="0.3">
      <c r="A57" t="s">
        <v>113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>
        <f t="shared" si="3"/>
        <v>0</v>
      </c>
    </row>
    <row r="58" spans="1:10" ht="15.75" thickBot="1" x14ac:dyDescent="0.3">
      <c r="A58" t="s">
        <v>114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>
        <f t="shared" si="3"/>
        <v>0</v>
      </c>
    </row>
    <row r="59" spans="1:10" ht="15.75" thickBot="1" x14ac:dyDescent="0.3">
      <c r="A59" t="s">
        <v>115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>
        <f t="shared" si="3"/>
        <v>0</v>
      </c>
    </row>
    <row r="60" spans="1:10" ht="15.75" thickBot="1" x14ac:dyDescent="0.3">
      <c r="A60" t="s">
        <v>116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>
        <f t="shared" si="3"/>
        <v>0</v>
      </c>
    </row>
    <row r="61" spans="1:10" ht="15.75" thickBot="1" x14ac:dyDescent="0.3">
      <c r="A61" t="s">
        <v>117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>
        <f t="shared" si="3"/>
        <v>0</v>
      </c>
    </row>
    <row r="62" spans="1:10" ht="15.75" thickBot="1" x14ac:dyDescent="0.3">
      <c r="A62" t="s">
        <v>118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>
        <f t="shared" si="3"/>
        <v>0</v>
      </c>
    </row>
    <row r="63" spans="1:10" ht="15.75" thickBot="1" x14ac:dyDescent="0.3">
      <c r="A63" t="s">
        <v>119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>
        <f t="shared" si="3"/>
        <v>0</v>
      </c>
    </row>
    <row r="64" spans="1:10" ht="15.75" thickBot="1" x14ac:dyDescent="0.3">
      <c r="A64" t="s">
        <v>120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>
        <f t="shared" si="3"/>
        <v>0</v>
      </c>
    </row>
    <row r="65" spans="1:10" ht="15.75" thickBot="1" x14ac:dyDescent="0.3">
      <c r="A65" t="s">
        <v>121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>
        <f t="shared" si="3"/>
        <v>0</v>
      </c>
    </row>
    <row r="66" spans="1:10" ht="15.75" thickBot="1" x14ac:dyDescent="0.3">
      <c r="A66" t="s">
        <v>122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>
        <f t="shared" si="3"/>
        <v>0</v>
      </c>
    </row>
    <row r="67" spans="1:10" ht="15.75" thickBot="1" x14ac:dyDescent="0.3">
      <c r="A67" t="s">
        <v>123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>
        <f t="shared" ref="J67:J130" si="18">AVERAGE(B67:I67)</f>
        <v>0</v>
      </c>
    </row>
    <row r="68" spans="1:10" ht="15.75" thickBot="1" x14ac:dyDescent="0.3">
      <c r="A68" t="s">
        <v>124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>
        <f t="shared" si="18"/>
        <v>0</v>
      </c>
    </row>
    <row r="69" spans="1:10" ht="15.75" thickBot="1" x14ac:dyDescent="0.3">
      <c r="A69" t="s">
        <v>125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>
        <f t="shared" si="18"/>
        <v>0</v>
      </c>
    </row>
    <row r="70" spans="1:10" ht="15.75" thickBot="1" x14ac:dyDescent="0.3">
      <c r="A70" t="s">
        <v>126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>
        <f t="shared" si="18"/>
        <v>0</v>
      </c>
    </row>
    <row r="71" spans="1:10" ht="15.75" thickBot="1" x14ac:dyDescent="0.3">
      <c r="A71" t="s">
        <v>127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>
        <f t="shared" si="18"/>
        <v>0</v>
      </c>
    </row>
    <row r="72" spans="1:10" ht="15.75" thickBot="1" x14ac:dyDescent="0.3">
      <c r="A72" t="s">
        <v>128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>
        <f t="shared" si="18"/>
        <v>0</v>
      </c>
    </row>
    <row r="73" spans="1:10" ht="15.75" thickBot="1" x14ac:dyDescent="0.3">
      <c r="A73" t="s">
        <v>129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>
        <f t="shared" si="18"/>
        <v>0</v>
      </c>
    </row>
    <row r="74" spans="1:10" ht="15.75" thickBot="1" x14ac:dyDescent="0.3">
      <c r="A74" t="s">
        <v>130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>
        <f t="shared" si="18"/>
        <v>0</v>
      </c>
    </row>
    <row r="75" spans="1:10" ht="15.75" thickBot="1" x14ac:dyDescent="0.3">
      <c r="A75" t="s">
        <v>131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>
        <f t="shared" si="18"/>
        <v>0</v>
      </c>
    </row>
    <row r="76" spans="1:10" ht="15.75" thickBot="1" x14ac:dyDescent="0.3">
      <c r="A76" t="s">
        <v>132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>
        <f t="shared" si="18"/>
        <v>0</v>
      </c>
    </row>
    <row r="77" spans="1:10" ht="15.75" thickBot="1" x14ac:dyDescent="0.3">
      <c r="A77" t="s">
        <v>133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>
        <f t="shared" si="18"/>
        <v>0</v>
      </c>
    </row>
    <row r="78" spans="1:10" ht="15.75" thickBot="1" x14ac:dyDescent="0.3">
      <c r="A78" t="s">
        <v>134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>
        <f t="shared" si="18"/>
        <v>0</v>
      </c>
    </row>
    <row r="79" spans="1:10" ht="15.75" thickBot="1" x14ac:dyDescent="0.3">
      <c r="A79" t="s">
        <v>135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>
        <f t="shared" si="18"/>
        <v>0</v>
      </c>
    </row>
    <row r="80" spans="1:10" ht="15.75" thickBot="1" x14ac:dyDescent="0.3">
      <c r="A80" t="s">
        <v>136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>
        <f t="shared" si="18"/>
        <v>0</v>
      </c>
    </row>
    <row r="81" spans="1:10" ht="15.75" thickBot="1" x14ac:dyDescent="0.3">
      <c r="A81" t="s">
        <v>137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>
        <f t="shared" si="18"/>
        <v>0</v>
      </c>
    </row>
    <row r="82" spans="1:10" ht="15.75" thickBot="1" x14ac:dyDescent="0.3">
      <c r="A82" t="s">
        <v>138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>
        <f t="shared" si="18"/>
        <v>0</v>
      </c>
    </row>
    <row r="83" spans="1:10" ht="15.75" thickBot="1" x14ac:dyDescent="0.3">
      <c r="A83" t="s">
        <v>139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>
        <f t="shared" si="18"/>
        <v>0</v>
      </c>
    </row>
    <row r="84" spans="1:10" ht="15.75" thickBot="1" x14ac:dyDescent="0.3">
      <c r="A84" t="s">
        <v>140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>
        <f t="shared" si="18"/>
        <v>0</v>
      </c>
    </row>
    <row r="85" spans="1:10" ht="15.75" thickBot="1" x14ac:dyDescent="0.3">
      <c r="A85" t="s">
        <v>141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>
        <f t="shared" si="18"/>
        <v>0</v>
      </c>
    </row>
    <row r="86" spans="1:10" ht="15.75" thickBot="1" x14ac:dyDescent="0.3">
      <c r="A86" t="s">
        <v>142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>
        <f t="shared" si="18"/>
        <v>0</v>
      </c>
    </row>
    <row r="87" spans="1:10" ht="15.75" thickBot="1" x14ac:dyDescent="0.3">
      <c r="A87" t="s">
        <v>143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>
        <f t="shared" si="18"/>
        <v>0</v>
      </c>
    </row>
    <row r="88" spans="1:10" ht="15.75" thickBot="1" x14ac:dyDescent="0.3">
      <c r="A88" t="s">
        <v>144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>
        <f t="shared" si="18"/>
        <v>0</v>
      </c>
    </row>
    <row r="89" spans="1:10" ht="15.75" thickBot="1" x14ac:dyDescent="0.3">
      <c r="A89" t="s">
        <v>145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>
        <f t="shared" si="18"/>
        <v>0</v>
      </c>
    </row>
    <row r="90" spans="1:10" ht="15.75" thickBot="1" x14ac:dyDescent="0.3">
      <c r="A90" t="s">
        <v>146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>
        <f t="shared" si="18"/>
        <v>0</v>
      </c>
    </row>
    <row r="91" spans="1:10" ht="15.75" thickBot="1" x14ac:dyDescent="0.3">
      <c r="A91" t="s">
        <v>147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>
        <f t="shared" si="18"/>
        <v>0</v>
      </c>
    </row>
    <row r="92" spans="1:10" ht="15.75" thickBot="1" x14ac:dyDescent="0.3">
      <c r="A92" t="s">
        <v>148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>
        <f t="shared" si="18"/>
        <v>0</v>
      </c>
    </row>
    <row r="93" spans="1:10" ht="15.75" thickBot="1" x14ac:dyDescent="0.3">
      <c r="A93" t="s">
        <v>149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>
        <f t="shared" si="18"/>
        <v>0</v>
      </c>
    </row>
    <row r="94" spans="1:10" ht="15.75" thickBot="1" x14ac:dyDescent="0.3">
      <c r="A94" t="s">
        <v>150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>
        <f t="shared" si="18"/>
        <v>0</v>
      </c>
    </row>
    <row r="95" spans="1:10" ht="15.75" thickBot="1" x14ac:dyDescent="0.3">
      <c r="A95" t="s">
        <v>151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>
        <f t="shared" si="18"/>
        <v>0</v>
      </c>
    </row>
    <row r="96" spans="1:10" ht="15.75" thickBot="1" x14ac:dyDescent="0.3">
      <c r="A96" t="s">
        <v>152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>
        <f t="shared" si="18"/>
        <v>0</v>
      </c>
    </row>
    <row r="97" spans="1:10" ht="15.75" thickBot="1" x14ac:dyDescent="0.3">
      <c r="A97" t="s">
        <v>153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>
        <f t="shared" si="18"/>
        <v>0</v>
      </c>
    </row>
    <row r="98" spans="1:10" ht="15.75" thickBot="1" x14ac:dyDescent="0.3">
      <c r="A98" t="s">
        <v>154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>
        <f t="shared" si="18"/>
        <v>0</v>
      </c>
    </row>
    <row r="99" spans="1:10" ht="15.75" thickBot="1" x14ac:dyDescent="0.3">
      <c r="A99" t="s">
        <v>155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>
        <f t="shared" si="18"/>
        <v>0</v>
      </c>
    </row>
    <row r="100" spans="1:10" ht="15.75" thickBot="1" x14ac:dyDescent="0.3">
      <c r="A100" t="s">
        <v>156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>
        <f t="shared" si="18"/>
        <v>0</v>
      </c>
    </row>
    <row r="101" spans="1:10" ht="15.75" thickBot="1" x14ac:dyDescent="0.3">
      <c r="A101" t="s">
        <v>157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>
        <f t="shared" si="18"/>
        <v>0</v>
      </c>
    </row>
    <row r="102" spans="1:10" ht="15.75" thickBot="1" x14ac:dyDescent="0.3">
      <c r="A102" t="s">
        <v>158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>
        <f t="shared" si="18"/>
        <v>0</v>
      </c>
    </row>
    <row r="103" spans="1:10" ht="15.75" thickBot="1" x14ac:dyDescent="0.3">
      <c r="A103" t="s">
        <v>159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>
        <f t="shared" si="18"/>
        <v>0</v>
      </c>
    </row>
    <row r="104" spans="1:10" ht="15.75" thickBot="1" x14ac:dyDescent="0.3">
      <c r="A104" t="s">
        <v>160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>
        <f t="shared" si="18"/>
        <v>0</v>
      </c>
    </row>
    <row r="105" spans="1:10" ht="15.75" thickBot="1" x14ac:dyDescent="0.3">
      <c r="A105" t="s">
        <v>161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>
        <f t="shared" si="18"/>
        <v>0</v>
      </c>
    </row>
    <row r="106" spans="1:10" ht="15.75" thickBot="1" x14ac:dyDescent="0.3">
      <c r="A106" t="s">
        <v>162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>
        <f t="shared" si="18"/>
        <v>0</v>
      </c>
    </row>
    <row r="107" spans="1:10" ht="15.75" thickBot="1" x14ac:dyDescent="0.3">
      <c r="A107" t="s">
        <v>163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>
        <f t="shared" si="18"/>
        <v>0</v>
      </c>
    </row>
    <row r="108" spans="1:10" ht="15.75" thickBot="1" x14ac:dyDescent="0.3">
      <c r="A108" t="s">
        <v>164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>
        <f t="shared" si="18"/>
        <v>0</v>
      </c>
    </row>
    <row r="109" spans="1:10" ht="15.75" thickBot="1" x14ac:dyDescent="0.3">
      <c r="A109" t="s">
        <v>165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>
        <f t="shared" si="18"/>
        <v>0</v>
      </c>
    </row>
    <row r="110" spans="1:10" ht="15.75" thickBot="1" x14ac:dyDescent="0.3">
      <c r="A110" t="s">
        <v>166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>
        <f t="shared" si="18"/>
        <v>0</v>
      </c>
    </row>
    <row r="111" spans="1:10" ht="15.75" thickBot="1" x14ac:dyDescent="0.3">
      <c r="A111" t="s">
        <v>167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>
        <f t="shared" si="18"/>
        <v>0</v>
      </c>
    </row>
    <row r="112" spans="1:10" ht="15.75" thickBot="1" x14ac:dyDescent="0.3">
      <c r="A112" t="s">
        <v>168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>
        <f t="shared" si="18"/>
        <v>0</v>
      </c>
    </row>
    <row r="113" spans="1:10" ht="15.75" thickBot="1" x14ac:dyDescent="0.3">
      <c r="A113" t="s">
        <v>169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>
        <f t="shared" si="18"/>
        <v>0</v>
      </c>
    </row>
    <row r="114" spans="1:10" ht="15.75" thickBot="1" x14ac:dyDescent="0.3">
      <c r="A114" t="s">
        <v>170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>
        <f t="shared" si="18"/>
        <v>0</v>
      </c>
    </row>
    <row r="115" spans="1:10" ht="15.75" thickBot="1" x14ac:dyDescent="0.3">
      <c r="A115" t="s">
        <v>171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>
        <f t="shared" si="18"/>
        <v>0</v>
      </c>
    </row>
    <row r="116" spans="1:10" ht="15.75" thickBot="1" x14ac:dyDescent="0.3">
      <c r="A116" t="s">
        <v>172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>
        <f t="shared" si="18"/>
        <v>0</v>
      </c>
    </row>
    <row r="117" spans="1:10" ht="15.75" thickBot="1" x14ac:dyDescent="0.3">
      <c r="A117" t="s">
        <v>173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>
        <f t="shared" si="18"/>
        <v>0</v>
      </c>
    </row>
    <row r="118" spans="1:10" ht="15.75" thickBot="1" x14ac:dyDescent="0.3">
      <c r="A118" t="s">
        <v>174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>
        <f t="shared" si="18"/>
        <v>0</v>
      </c>
    </row>
    <row r="119" spans="1:10" ht="15.75" thickBot="1" x14ac:dyDescent="0.3">
      <c r="A119" t="s">
        <v>175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>
        <f t="shared" si="18"/>
        <v>0</v>
      </c>
    </row>
    <row r="120" spans="1:10" ht="15.75" thickBot="1" x14ac:dyDescent="0.3">
      <c r="A120" t="s">
        <v>176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>
        <f t="shared" si="18"/>
        <v>0</v>
      </c>
    </row>
    <row r="121" spans="1:10" ht="15.75" thickBot="1" x14ac:dyDescent="0.3">
      <c r="A121" t="s">
        <v>177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>
        <f t="shared" si="18"/>
        <v>0</v>
      </c>
    </row>
    <row r="122" spans="1:10" ht="15.75" thickBot="1" x14ac:dyDescent="0.3">
      <c r="A122" t="s">
        <v>178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>
        <f t="shared" si="18"/>
        <v>0</v>
      </c>
    </row>
    <row r="123" spans="1:10" ht="15.75" thickBot="1" x14ac:dyDescent="0.3">
      <c r="A123" t="s">
        <v>179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>
        <f t="shared" si="18"/>
        <v>0</v>
      </c>
    </row>
    <row r="124" spans="1:10" ht="15.75" thickBot="1" x14ac:dyDescent="0.3">
      <c r="A124" t="s">
        <v>180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>
        <f t="shared" si="18"/>
        <v>0</v>
      </c>
    </row>
    <row r="125" spans="1:10" ht="15.75" thickBot="1" x14ac:dyDescent="0.3">
      <c r="A125" t="s">
        <v>181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>
        <f t="shared" si="18"/>
        <v>0</v>
      </c>
    </row>
    <row r="126" spans="1:10" ht="15.75" thickBot="1" x14ac:dyDescent="0.3">
      <c r="A126" t="s">
        <v>182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>
        <f t="shared" si="18"/>
        <v>0</v>
      </c>
    </row>
    <row r="127" spans="1:10" ht="15.75" thickBot="1" x14ac:dyDescent="0.3">
      <c r="A127" t="s">
        <v>183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>
        <f t="shared" si="18"/>
        <v>0</v>
      </c>
    </row>
    <row r="128" spans="1:10" ht="15.75" thickBot="1" x14ac:dyDescent="0.3">
      <c r="A128" t="s">
        <v>184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>
        <f t="shared" si="18"/>
        <v>0</v>
      </c>
    </row>
    <row r="129" spans="1:10" ht="15.75" thickBot="1" x14ac:dyDescent="0.3">
      <c r="A129" t="s">
        <v>185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>
        <f t="shared" si="18"/>
        <v>0</v>
      </c>
    </row>
    <row r="130" spans="1:10" ht="15.75" thickBot="1" x14ac:dyDescent="0.3">
      <c r="A130" t="s">
        <v>186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>
        <f t="shared" si="18"/>
        <v>0</v>
      </c>
    </row>
    <row r="131" spans="1:10" ht="15.75" thickBot="1" x14ac:dyDescent="0.3">
      <c r="A131" t="s">
        <v>187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>
        <f t="shared" ref="J131:J142" si="19">AVERAGE(B131:I131)</f>
        <v>0</v>
      </c>
    </row>
    <row r="132" spans="1:10" ht="15.75" thickBot="1" x14ac:dyDescent="0.3">
      <c r="A132" t="s">
        <v>188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>
        <f t="shared" si="19"/>
        <v>0</v>
      </c>
    </row>
    <row r="133" spans="1:10" ht="15.75" thickBot="1" x14ac:dyDescent="0.3">
      <c r="A133" t="s">
        <v>189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>
        <f t="shared" si="19"/>
        <v>0</v>
      </c>
    </row>
    <row r="134" spans="1:10" ht="15.75" thickBot="1" x14ac:dyDescent="0.3">
      <c r="A134" t="s">
        <v>190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>
        <f t="shared" si="19"/>
        <v>0</v>
      </c>
    </row>
    <row r="135" spans="1:10" ht="15.75" thickBot="1" x14ac:dyDescent="0.3">
      <c r="A135" t="s">
        <v>191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>
        <f t="shared" si="19"/>
        <v>0</v>
      </c>
    </row>
    <row r="136" spans="1:10" ht="15.75" thickBot="1" x14ac:dyDescent="0.3">
      <c r="A136" t="s">
        <v>192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>
        <f t="shared" si="19"/>
        <v>0</v>
      </c>
    </row>
    <row r="137" spans="1:10" ht="15.75" thickBot="1" x14ac:dyDescent="0.3">
      <c r="A137" t="s">
        <v>193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>
        <f t="shared" si="19"/>
        <v>0</v>
      </c>
    </row>
    <row r="138" spans="1:10" ht="15.75" thickBot="1" x14ac:dyDescent="0.3">
      <c r="A138" t="s">
        <v>194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>
        <f t="shared" si="19"/>
        <v>0</v>
      </c>
    </row>
    <row r="139" spans="1:10" ht="15.75" thickBot="1" x14ac:dyDescent="0.3">
      <c r="A139" t="s">
        <v>195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>
        <f t="shared" si="19"/>
        <v>0</v>
      </c>
    </row>
    <row r="140" spans="1:10" ht="15.75" thickBot="1" x14ac:dyDescent="0.3">
      <c r="A140" t="s">
        <v>196</v>
      </c>
      <c r="B140" s="1">
        <v>4</v>
      </c>
      <c r="C140" s="1">
        <v>3</v>
      </c>
      <c r="D140" s="1">
        <v>4</v>
      </c>
      <c r="E140" s="1">
        <v>3</v>
      </c>
      <c r="F140" s="1">
        <v>1</v>
      </c>
      <c r="G140" s="1">
        <v>3</v>
      </c>
      <c r="H140" s="1">
        <v>3</v>
      </c>
      <c r="I140" s="1">
        <v>3</v>
      </c>
      <c r="J140">
        <f t="shared" si="19"/>
        <v>3</v>
      </c>
    </row>
    <row r="141" spans="1:10" ht="15.75" thickBot="1" x14ac:dyDescent="0.3">
      <c r="A141" t="s">
        <v>197</v>
      </c>
      <c r="B141" s="1">
        <v>4</v>
      </c>
      <c r="C141" s="1">
        <v>3</v>
      </c>
      <c r="D141" s="1">
        <v>4</v>
      </c>
      <c r="E141" s="1">
        <v>1</v>
      </c>
      <c r="F141" s="1">
        <v>1</v>
      </c>
      <c r="G141" s="1">
        <v>4</v>
      </c>
      <c r="H141" s="1">
        <v>3</v>
      </c>
      <c r="I141" s="1">
        <v>3</v>
      </c>
      <c r="J141">
        <f t="shared" si="19"/>
        <v>2.875</v>
      </c>
    </row>
    <row r="142" spans="1:10" ht="15.75" thickBot="1" x14ac:dyDescent="0.3">
      <c r="A142" t="s">
        <v>198</v>
      </c>
      <c r="B142" s="1">
        <v>4</v>
      </c>
      <c r="C142" s="1">
        <v>3</v>
      </c>
      <c r="D142" s="1">
        <v>4</v>
      </c>
      <c r="E142" s="1">
        <v>1</v>
      </c>
      <c r="F142" s="1">
        <v>1</v>
      </c>
      <c r="G142" s="1">
        <v>3</v>
      </c>
      <c r="H142" s="1">
        <v>3</v>
      </c>
      <c r="I142" s="1">
        <v>3</v>
      </c>
      <c r="J142">
        <f t="shared" si="19"/>
        <v>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2"/>
  <sheetViews>
    <sheetView topLeftCell="A2" workbookViewId="0">
      <selection activeCell="L8" sqref="L8:L9"/>
    </sheetView>
  </sheetViews>
  <sheetFormatPr defaultRowHeight="15" x14ac:dyDescent="0.25"/>
  <cols>
    <col min="1" max="1" width="12.140625" bestFit="1" customWidth="1"/>
    <col min="13" max="13" width="89.42578125" bestFit="1" customWidth="1"/>
  </cols>
  <sheetData>
    <row r="1" spans="1:21" ht="26.25" thickBot="1" x14ac:dyDescent="0.3">
      <c r="A1">
        <v>9</v>
      </c>
      <c r="B1" s="8" t="s">
        <v>19</v>
      </c>
      <c r="C1" s="9" t="s">
        <v>25</v>
      </c>
      <c r="D1" s="7" t="s">
        <v>19</v>
      </c>
      <c r="E1" s="8" t="s">
        <v>19</v>
      </c>
      <c r="F1" s="8" t="s">
        <v>19</v>
      </c>
      <c r="G1" s="8" t="s">
        <v>19</v>
      </c>
      <c r="H1" s="8" t="s">
        <v>19</v>
      </c>
      <c r="I1" s="10" t="s">
        <v>22</v>
      </c>
      <c r="J1" s="8" t="s">
        <v>19</v>
      </c>
      <c r="K1" s="11" t="s">
        <v>200</v>
      </c>
      <c r="L1" s="15" t="s">
        <v>212</v>
      </c>
      <c r="M1" t="s">
        <v>43</v>
      </c>
      <c r="N1" s="15">
        <f>COUNTIF($B$2:$B$142,4)</f>
        <v>11</v>
      </c>
      <c r="O1" s="15">
        <f>COUNTIF($B$2:$B$142,3)</f>
        <v>7</v>
      </c>
      <c r="P1" s="15">
        <f>COUNTIF($B$2:$B$142,1)</f>
        <v>12</v>
      </c>
      <c r="Q1" s="15">
        <f>COUNTIF($B$2:$B$142,0)</f>
        <v>111</v>
      </c>
      <c r="R1" s="15">
        <f>SUM(N1:Q1)</f>
        <v>141</v>
      </c>
      <c r="T1">
        <f>AVERAGE(N1:N5)</f>
        <v>10.8</v>
      </c>
    </row>
    <row r="2" spans="1:21" ht="15.75" thickBot="1" x14ac:dyDescent="0.3">
      <c r="A2" t="s">
        <v>58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>
        <f>AVERAGE(B2:J2)</f>
        <v>4</v>
      </c>
      <c r="L2" s="15" t="s">
        <v>212</v>
      </c>
      <c r="M2" t="s">
        <v>44</v>
      </c>
      <c r="N2" s="15">
        <f>COUNTIF($C$2:$C$142,4)</f>
        <v>6</v>
      </c>
      <c r="O2" s="15">
        <f>COUNTIF($C$2:$C$142,3)</f>
        <v>19</v>
      </c>
      <c r="P2" s="15">
        <f>COUNTIF($C$2:$C$142,1)</f>
        <v>11</v>
      </c>
      <c r="Q2" s="15">
        <f>COUNTIF($C$2:$C$142,0)</f>
        <v>105</v>
      </c>
      <c r="R2" s="15">
        <f t="shared" ref="R2:R7" si="0">SUM(N2:Q2)</f>
        <v>141</v>
      </c>
      <c r="U2" s="19">
        <f>35/705</f>
        <v>4.9645390070921988E-2</v>
      </c>
    </row>
    <row r="3" spans="1:21" ht="15.75" thickBot="1" x14ac:dyDescent="0.3">
      <c r="A3" t="s">
        <v>59</v>
      </c>
      <c r="B3" s="1">
        <v>1</v>
      </c>
      <c r="C3" s="1">
        <v>4</v>
      </c>
      <c r="D3" s="1">
        <v>4</v>
      </c>
      <c r="E3" s="1">
        <v>3</v>
      </c>
      <c r="F3" s="1">
        <v>1</v>
      </c>
      <c r="G3" s="1">
        <v>3</v>
      </c>
      <c r="H3" s="1">
        <v>1</v>
      </c>
      <c r="I3" s="1">
        <v>3</v>
      </c>
      <c r="J3" s="1">
        <v>1</v>
      </c>
      <c r="K3">
        <f t="shared" ref="K3:K66" si="1">AVERAGE(C3:J3)</f>
        <v>2.5</v>
      </c>
      <c r="L3" s="15" t="s">
        <v>212</v>
      </c>
      <c r="M3" t="s">
        <v>45</v>
      </c>
      <c r="N3" s="15">
        <f>COUNTIF($D$2:$D$142,4)</f>
        <v>14</v>
      </c>
      <c r="O3" s="15">
        <f>COUNTIF($D$2:$D$142,3)</f>
        <v>21</v>
      </c>
      <c r="P3" s="15">
        <f>COUNTIF($D$2:$D$142,1)</f>
        <v>4</v>
      </c>
      <c r="Q3" s="15">
        <f>COUNTIF($D$2:$D$142,0)</f>
        <v>102</v>
      </c>
      <c r="R3" s="15">
        <f t="shared" si="0"/>
        <v>141</v>
      </c>
    </row>
    <row r="4" spans="1:21" ht="15.75" thickBot="1" x14ac:dyDescent="0.3">
      <c r="A4" t="s">
        <v>60</v>
      </c>
      <c r="B4" s="1">
        <v>4</v>
      </c>
      <c r="C4" s="1">
        <v>1</v>
      </c>
      <c r="D4" s="1">
        <v>1</v>
      </c>
      <c r="E4" s="1">
        <v>3</v>
      </c>
      <c r="F4" s="1">
        <v>4</v>
      </c>
      <c r="G4" s="1">
        <v>1</v>
      </c>
      <c r="H4" s="1">
        <v>4</v>
      </c>
      <c r="I4" s="1">
        <v>4</v>
      </c>
      <c r="J4" s="1">
        <v>4</v>
      </c>
      <c r="K4">
        <f t="shared" si="1"/>
        <v>2.75</v>
      </c>
      <c r="L4" s="15" t="s">
        <v>212</v>
      </c>
      <c r="M4" t="s">
        <v>46</v>
      </c>
      <c r="N4" s="15">
        <f>COUNTIF($E$2:$E$142,4)</f>
        <v>10</v>
      </c>
      <c r="O4" s="15">
        <f>COUNTIF($E$2:$E$142,3)</f>
        <v>23</v>
      </c>
      <c r="P4" s="15">
        <f>COUNTIF($E$2:$E$142,1)</f>
        <v>3</v>
      </c>
      <c r="Q4" s="15">
        <f>COUNTIF($E$2:$E$142,0)</f>
        <v>105</v>
      </c>
      <c r="R4" s="15">
        <f t="shared" si="0"/>
        <v>141</v>
      </c>
      <c r="T4" s="19">
        <f>139/705</f>
        <v>0.19716312056737589</v>
      </c>
    </row>
    <row r="5" spans="1:21" ht="15.75" thickBot="1" x14ac:dyDescent="0.3">
      <c r="A5" t="s">
        <v>61</v>
      </c>
      <c r="B5" s="1">
        <v>0</v>
      </c>
      <c r="C5" s="1">
        <v>3</v>
      </c>
      <c r="D5" s="1">
        <v>4</v>
      </c>
      <c r="E5" s="1">
        <v>3</v>
      </c>
      <c r="F5" s="1">
        <v>4</v>
      </c>
      <c r="G5" s="1">
        <v>4</v>
      </c>
      <c r="H5" s="1">
        <v>1</v>
      </c>
      <c r="I5" s="1">
        <v>3</v>
      </c>
      <c r="J5" s="1">
        <v>1</v>
      </c>
      <c r="K5">
        <f t="shared" si="1"/>
        <v>2.875</v>
      </c>
      <c r="L5" s="15" t="s">
        <v>212</v>
      </c>
      <c r="M5" t="s">
        <v>47</v>
      </c>
      <c r="N5" s="15">
        <f>COUNTIF($F$2:$F$142,4)</f>
        <v>13</v>
      </c>
      <c r="O5" s="15">
        <f>COUNTIF($F$2:$F$142,3)</f>
        <v>15</v>
      </c>
      <c r="P5" s="15">
        <f>COUNTIF($F$2:$F$142,1)</f>
        <v>5</v>
      </c>
      <c r="Q5" s="15">
        <f>COUNTIF($F$2:$F$142,0)</f>
        <v>108</v>
      </c>
      <c r="R5" s="15">
        <f t="shared" si="0"/>
        <v>141</v>
      </c>
    </row>
    <row r="6" spans="1:21" ht="30.75" thickBot="1" x14ac:dyDescent="0.3">
      <c r="A6" t="s">
        <v>62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4</v>
      </c>
      <c r="K6">
        <f t="shared" si="1"/>
        <v>3.125</v>
      </c>
      <c r="L6" s="15" t="s">
        <v>213</v>
      </c>
      <c r="M6" t="s">
        <v>48</v>
      </c>
      <c r="N6" s="15">
        <f>COUNTIF($G$2:$G$142,4)</f>
        <v>9</v>
      </c>
      <c r="O6" s="15">
        <f>COUNTIF($G$2:$G$142,3)</f>
        <v>37</v>
      </c>
      <c r="P6" s="15">
        <f>COUNTIF($G$2:$G$142,1)</f>
        <v>25</v>
      </c>
      <c r="Q6" s="15">
        <f>COUNTIF($G$2:$G$142,0)</f>
        <v>70</v>
      </c>
      <c r="R6" s="15">
        <f t="shared" si="0"/>
        <v>141</v>
      </c>
      <c r="S6">
        <f>N6+O6+N7+O7</f>
        <v>72</v>
      </c>
      <c r="T6">
        <f>Q6+P6+Q7+P7</f>
        <v>210</v>
      </c>
    </row>
    <row r="7" spans="1:21" ht="30.75" thickBot="1" x14ac:dyDescent="0.3">
      <c r="A7" t="s">
        <v>63</v>
      </c>
      <c r="B7" s="1">
        <v>3</v>
      </c>
      <c r="C7" s="1">
        <v>0</v>
      </c>
      <c r="D7" s="1">
        <v>3</v>
      </c>
      <c r="E7" s="1">
        <v>3</v>
      </c>
      <c r="F7" s="1">
        <v>3</v>
      </c>
      <c r="G7" s="1">
        <v>3</v>
      </c>
      <c r="H7" s="1">
        <v>3</v>
      </c>
      <c r="I7" s="1">
        <v>3</v>
      </c>
      <c r="J7" s="1">
        <v>3</v>
      </c>
      <c r="K7">
        <f t="shared" si="1"/>
        <v>2.625</v>
      </c>
      <c r="L7" s="15" t="s">
        <v>213</v>
      </c>
      <c r="M7" t="s">
        <v>49</v>
      </c>
      <c r="N7" s="15">
        <f>COUNTIF($H$2:$H$142,4)</f>
        <v>10</v>
      </c>
      <c r="O7" s="15">
        <f>COUNTIF($H$2:$H$142,3)</f>
        <v>16</v>
      </c>
      <c r="P7" s="15">
        <f>COUNTIF($H$2:$H$142,1)</f>
        <v>6</v>
      </c>
      <c r="Q7" s="15">
        <f>COUNTIF($H$2:$H$142,0)</f>
        <v>109</v>
      </c>
      <c r="R7" s="15">
        <f t="shared" si="0"/>
        <v>141</v>
      </c>
      <c r="S7" s="19">
        <f>103/282</f>
        <v>0.36524822695035464</v>
      </c>
    </row>
    <row r="8" spans="1:21" ht="45.75" thickBot="1" x14ac:dyDescent="0.3">
      <c r="A8" t="s">
        <v>64</v>
      </c>
      <c r="B8" s="1">
        <v>3</v>
      </c>
      <c r="C8" s="1">
        <v>0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>
        <f t="shared" si="1"/>
        <v>2.625</v>
      </c>
      <c r="L8" s="20" t="s">
        <v>214</v>
      </c>
      <c r="M8" t="s">
        <v>41</v>
      </c>
      <c r="N8" s="15">
        <f>COUNTIF($I$2:$I$142,4)</f>
        <v>16</v>
      </c>
      <c r="O8" s="15">
        <f>COUNTIF($I$2:$I$142,3)</f>
        <v>21</v>
      </c>
      <c r="P8" s="15">
        <f>COUNTIF($I$2:$I$142,1)</f>
        <v>2</v>
      </c>
      <c r="Q8" s="15">
        <f>COUNTIF($I$2:$I$142,0)</f>
        <v>102</v>
      </c>
      <c r="R8" s="15">
        <f t="shared" ref="R8:R9" si="2">SUM(N8:Q8)</f>
        <v>141</v>
      </c>
      <c r="S8" s="19">
        <f>34/141</f>
        <v>0.24113475177304963</v>
      </c>
    </row>
    <row r="9" spans="1:21" ht="30.75" thickBot="1" x14ac:dyDescent="0.3">
      <c r="A9" t="s">
        <v>65</v>
      </c>
      <c r="B9" s="1">
        <v>1</v>
      </c>
      <c r="C9" s="1">
        <v>1</v>
      </c>
      <c r="D9" s="1">
        <v>4</v>
      </c>
      <c r="E9" s="1">
        <v>4</v>
      </c>
      <c r="F9" s="1">
        <v>0</v>
      </c>
      <c r="G9" s="1">
        <v>0</v>
      </c>
      <c r="H9" s="1">
        <v>3</v>
      </c>
      <c r="I9" s="1">
        <v>4</v>
      </c>
      <c r="J9" s="1">
        <v>3</v>
      </c>
      <c r="K9">
        <f t="shared" si="1"/>
        <v>2.375</v>
      </c>
      <c r="L9" s="15" t="s">
        <v>215</v>
      </c>
      <c r="M9" t="s">
        <v>50</v>
      </c>
      <c r="N9" s="15">
        <f>COUNTIF($J$2:$J$142,4)</f>
        <v>11</v>
      </c>
      <c r="O9" s="15">
        <f>COUNTIF($J$2:$J$142,3)</f>
        <v>15</v>
      </c>
      <c r="P9" s="15">
        <f>COUNTIF($J$2:$J$142,1)</f>
        <v>8</v>
      </c>
      <c r="Q9" s="15">
        <f>COUNTIF($J$2:$J$142,0)</f>
        <v>107</v>
      </c>
      <c r="R9" s="15">
        <f t="shared" si="2"/>
        <v>141</v>
      </c>
    </row>
    <row r="10" spans="1:21" ht="15.75" thickBot="1" x14ac:dyDescent="0.3">
      <c r="A10" t="s">
        <v>66</v>
      </c>
      <c r="B10" s="1">
        <v>4</v>
      </c>
      <c r="C10" s="1">
        <v>3</v>
      </c>
      <c r="D10" s="1">
        <v>3</v>
      </c>
      <c r="E10" s="1">
        <v>3</v>
      </c>
      <c r="F10" s="1">
        <v>3</v>
      </c>
      <c r="G10" s="1">
        <v>4</v>
      </c>
      <c r="H10" s="1">
        <v>4</v>
      </c>
      <c r="I10" s="1">
        <v>3</v>
      </c>
      <c r="J10" s="1">
        <v>3</v>
      </c>
      <c r="K10">
        <f t="shared" si="1"/>
        <v>3.25</v>
      </c>
    </row>
    <row r="11" spans="1:21" ht="15.75" thickBot="1" x14ac:dyDescent="0.3">
      <c r="A11" t="s">
        <v>67</v>
      </c>
      <c r="B11" s="1">
        <v>4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3</v>
      </c>
      <c r="I11" s="1">
        <v>3</v>
      </c>
      <c r="J11" s="1">
        <v>3</v>
      </c>
      <c r="K11">
        <f t="shared" si="1"/>
        <v>3.125</v>
      </c>
    </row>
    <row r="12" spans="1:21" ht="15.75" thickBot="1" x14ac:dyDescent="0.3">
      <c r="A12" t="s">
        <v>68</v>
      </c>
      <c r="B12" s="1">
        <v>1</v>
      </c>
      <c r="C12" s="1">
        <v>3</v>
      </c>
      <c r="D12" s="1">
        <v>4</v>
      </c>
      <c r="E12" s="1">
        <v>4</v>
      </c>
      <c r="F12" s="1">
        <v>4</v>
      </c>
      <c r="G12" s="1">
        <v>3</v>
      </c>
      <c r="H12" s="1">
        <v>1</v>
      </c>
      <c r="I12" s="1">
        <v>4</v>
      </c>
      <c r="J12" s="1">
        <v>4</v>
      </c>
      <c r="K12">
        <f t="shared" si="1"/>
        <v>3.375</v>
      </c>
    </row>
    <row r="13" spans="1:21" ht="15.75" thickBot="1" x14ac:dyDescent="0.3">
      <c r="A13" t="s">
        <v>69</v>
      </c>
      <c r="B13" s="1">
        <v>1</v>
      </c>
      <c r="C13" s="1">
        <v>3</v>
      </c>
      <c r="D13" s="1">
        <v>3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>
        <f t="shared" si="1"/>
        <v>3</v>
      </c>
    </row>
    <row r="14" spans="1:21" ht="15.75" thickBot="1" x14ac:dyDescent="0.3">
      <c r="A14" t="s">
        <v>70</v>
      </c>
      <c r="B14" s="1">
        <v>0</v>
      </c>
      <c r="C14" s="1">
        <v>3</v>
      </c>
      <c r="D14" s="1">
        <v>3</v>
      </c>
      <c r="E14" s="1">
        <v>3</v>
      </c>
      <c r="F14" s="1">
        <v>4</v>
      </c>
      <c r="G14" s="1">
        <v>3</v>
      </c>
      <c r="H14" s="1">
        <v>0</v>
      </c>
      <c r="I14" s="1">
        <v>4</v>
      </c>
      <c r="J14" s="1">
        <v>1</v>
      </c>
      <c r="K14">
        <f t="shared" si="1"/>
        <v>2.625</v>
      </c>
    </row>
    <row r="15" spans="1:21" ht="15.75" thickBot="1" x14ac:dyDescent="0.3">
      <c r="A15" t="s">
        <v>71</v>
      </c>
      <c r="B15" s="1">
        <v>1</v>
      </c>
      <c r="C15" s="1">
        <v>1</v>
      </c>
      <c r="D15" s="1">
        <v>4</v>
      </c>
      <c r="E15" s="1">
        <v>3</v>
      </c>
      <c r="F15" s="1">
        <v>3</v>
      </c>
      <c r="G15" s="1">
        <v>3</v>
      </c>
      <c r="H15" s="1">
        <v>3</v>
      </c>
      <c r="I15" s="1">
        <v>4</v>
      </c>
      <c r="J15" s="1">
        <v>4</v>
      </c>
      <c r="K15">
        <f t="shared" si="1"/>
        <v>3.125</v>
      </c>
    </row>
    <row r="16" spans="1:21" ht="15.75" thickBot="1" x14ac:dyDescent="0.3">
      <c r="A16" t="s">
        <v>72</v>
      </c>
      <c r="B16" s="1">
        <v>1</v>
      </c>
      <c r="C16" s="1">
        <v>1</v>
      </c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>
        <f t="shared" si="1"/>
        <v>3.625</v>
      </c>
    </row>
    <row r="17" spans="1:11" ht="15.75" thickBot="1" x14ac:dyDescent="0.3">
      <c r="A17" t="s">
        <v>73</v>
      </c>
      <c r="B17" s="1">
        <v>1</v>
      </c>
      <c r="C17" s="1">
        <v>1</v>
      </c>
      <c r="D17" s="1">
        <v>4</v>
      </c>
      <c r="E17" s="1">
        <v>4</v>
      </c>
      <c r="F17" s="1">
        <v>4</v>
      </c>
      <c r="G17" s="1">
        <v>4</v>
      </c>
      <c r="H17" s="1">
        <v>4</v>
      </c>
      <c r="I17" s="1">
        <v>4</v>
      </c>
      <c r="J17" s="1">
        <v>4</v>
      </c>
      <c r="K17">
        <f t="shared" si="1"/>
        <v>3.625</v>
      </c>
    </row>
    <row r="18" spans="1:11" ht="15.75" thickBot="1" x14ac:dyDescent="0.3">
      <c r="A18" t="s">
        <v>74</v>
      </c>
      <c r="B18" s="1">
        <v>1</v>
      </c>
      <c r="C18" s="1">
        <v>1</v>
      </c>
      <c r="D18" s="1">
        <v>3</v>
      </c>
      <c r="E18" s="1">
        <v>3</v>
      </c>
      <c r="F18" s="1">
        <v>0</v>
      </c>
      <c r="G18" s="1">
        <v>3</v>
      </c>
      <c r="H18" s="1">
        <v>0</v>
      </c>
      <c r="I18" s="1">
        <v>3</v>
      </c>
      <c r="J18" s="1">
        <v>0</v>
      </c>
      <c r="K18">
        <f t="shared" si="1"/>
        <v>1.625</v>
      </c>
    </row>
    <row r="19" spans="1:11" ht="15.75" thickBot="1" x14ac:dyDescent="0.3">
      <c r="A19" t="s">
        <v>75</v>
      </c>
      <c r="B19" s="1">
        <v>3</v>
      </c>
      <c r="C19" s="1">
        <v>1</v>
      </c>
      <c r="D19" s="1">
        <v>3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>
        <f t="shared" si="1"/>
        <v>2.75</v>
      </c>
    </row>
    <row r="20" spans="1:11" ht="15.75" thickBot="1" x14ac:dyDescent="0.3">
      <c r="A20" t="s">
        <v>76</v>
      </c>
      <c r="B20" s="1">
        <v>4</v>
      </c>
      <c r="C20" s="1">
        <v>3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4</v>
      </c>
      <c r="J20" s="1">
        <v>4</v>
      </c>
      <c r="K20">
        <f t="shared" si="1"/>
        <v>3.25</v>
      </c>
    </row>
    <row r="21" spans="1:11" ht="15.75" thickBot="1" x14ac:dyDescent="0.3">
      <c r="A21" t="s">
        <v>77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>
        <f t="shared" si="1"/>
        <v>0</v>
      </c>
    </row>
    <row r="22" spans="1:11" ht="15.75" thickBot="1" x14ac:dyDescent="0.3">
      <c r="A22" t="s">
        <v>78</v>
      </c>
      <c r="B22" s="1">
        <v>4</v>
      </c>
      <c r="C22" s="1">
        <v>3</v>
      </c>
      <c r="D22" s="1">
        <v>3</v>
      </c>
      <c r="E22" s="1">
        <v>3</v>
      </c>
      <c r="F22" s="1">
        <v>4</v>
      </c>
      <c r="G22" s="1">
        <v>3</v>
      </c>
      <c r="H22" s="1">
        <v>4</v>
      </c>
      <c r="I22" s="1">
        <v>3</v>
      </c>
      <c r="J22" s="1">
        <v>4</v>
      </c>
      <c r="K22">
        <f t="shared" si="1"/>
        <v>3.375</v>
      </c>
    </row>
    <row r="23" spans="1:11" ht="15.75" thickBot="1" x14ac:dyDescent="0.3">
      <c r="A23" t="s">
        <v>79</v>
      </c>
      <c r="B23" s="1">
        <v>0</v>
      </c>
      <c r="C23" s="1">
        <v>3</v>
      </c>
      <c r="D23" s="1">
        <v>3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1</v>
      </c>
      <c r="K23">
        <f t="shared" si="1"/>
        <v>2.75</v>
      </c>
    </row>
    <row r="24" spans="1:11" ht="15.75" thickBot="1" x14ac:dyDescent="0.3">
      <c r="A24" t="s">
        <v>80</v>
      </c>
      <c r="B24" s="1">
        <v>4</v>
      </c>
      <c r="C24" s="1">
        <v>4</v>
      </c>
      <c r="D24" s="1">
        <v>3</v>
      </c>
      <c r="E24" s="1">
        <v>4</v>
      </c>
      <c r="F24" s="1">
        <v>4</v>
      </c>
      <c r="G24" s="1">
        <v>4</v>
      </c>
      <c r="H24" s="1">
        <v>4</v>
      </c>
      <c r="I24" s="1">
        <v>3</v>
      </c>
      <c r="J24" s="1">
        <v>3</v>
      </c>
      <c r="K24">
        <f t="shared" si="1"/>
        <v>3.625</v>
      </c>
    </row>
    <row r="25" spans="1:11" ht="15.75" thickBot="1" x14ac:dyDescent="0.3">
      <c r="A25" t="s">
        <v>81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>
        <f t="shared" si="1"/>
        <v>0</v>
      </c>
    </row>
    <row r="26" spans="1:11" ht="15.75" thickBot="1" x14ac:dyDescent="0.3">
      <c r="A26" t="s">
        <v>82</v>
      </c>
      <c r="B26" s="1">
        <v>0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>
        <f t="shared" si="1"/>
        <v>1</v>
      </c>
    </row>
    <row r="27" spans="1:11" ht="15.75" thickBot="1" x14ac:dyDescent="0.3">
      <c r="A27" t="s">
        <v>83</v>
      </c>
      <c r="B27" s="1">
        <v>3</v>
      </c>
      <c r="C27" s="1">
        <v>3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>
        <f t="shared" si="1"/>
        <v>3</v>
      </c>
    </row>
    <row r="28" spans="1:11" ht="15.75" thickBot="1" x14ac:dyDescent="0.3">
      <c r="A28" t="s">
        <v>84</v>
      </c>
      <c r="B28" s="1">
        <v>1</v>
      </c>
      <c r="C28" s="1">
        <v>3</v>
      </c>
      <c r="D28" s="1">
        <v>3</v>
      </c>
      <c r="E28" s="1">
        <v>3</v>
      </c>
      <c r="F28" s="1">
        <v>3</v>
      </c>
      <c r="G28" s="1">
        <v>3</v>
      </c>
      <c r="H28" s="1">
        <v>3</v>
      </c>
      <c r="I28" s="1">
        <v>4</v>
      </c>
      <c r="J28" s="1">
        <v>3</v>
      </c>
      <c r="K28">
        <f t="shared" si="1"/>
        <v>3.125</v>
      </c>
    </row>
    <row r="29" spans="1:11" ht="15.75" thickBot="1" x14ac:dyDescent="0.3">
      <c r="A29" t="s">
        <v>85</v>
      </c>
      <c r="B29" s="1">
        <v>1</v>
      </c>
      <c r="C29" s="1">
        <v>3</v>
      </c>
      <c r="D29" s="1">
        <v>4</v>
      </c>
      <c r="E29" s="1">
        <v>4</v>
      </c>
      <c r="F29" s="1">
        <v>3</v>
      </c>
      <c r="G29" s="1">
        <v>0</v>
      </c>
      <c r="H29" s="1">
        <v>0</v>
      </c>
      <c r="I29" s="1">
        <v>3</v>
      </c>
      <c r="J29" s="1">
        <v>0</v>
      </c>
      <c r="K29">
        <f t="shared" si="1"/>
        <v>2.125</v>
      </c>
    </row>
    <row r="30" spans="1:11" ht="15.75" thickBot="1" x14ac:dyDescent="0.3">
      <c r="A30" t="s">
        <v>86</v>
      </c>
      <c r="B30" s="1">
        <v>3</v>
      </c>
      <c r="C30" s="1">
        <v>0</v>
      </c>
      <c r="D30" s="1">
        <v>1</v>
      </c>
      <c r="E30" s="1">
        <v>3</v>
      </c>
      <c r="F30" s="1">
        <v>1</v>
      </c>
      <c r="G30" s="1">
        <v>3</v>
      </c>
      <c r="H30" s="1">
        <v>3</v>
      </c>
      <c r="I30" s="1">
        <v>4</v>
      </c>
      <c r="J30" s="1">
        <v>3</v>
      </c>
      <c r="K30">
        <f t="shared" si="1"/>
        <v>2.25</v>
      </c>
    </row>
    <row r="31" spans="1:11" ht="15.75" thickBot="1" x14ac:dyDescent="0.3">
      <c r="A31" t="s">
        <v>87</v>
      </c>
      <c r="B31" s="1">
        <v>0</v>
      </c>
      <c r="C31" s="1">
        <v>1</v>
      </c>
      <c r="D31" s="1">
        <v>3</v>
      </c>
      <c r="E31" s="1">
        <v>1</v>
      </c>
      <c r="F31" s="1">
        <v>1</v>
      </c>
      <c r="G31" s="1">
        <v>0</v>
      </c>
      <c r="H31" s="1">
        <v>3</v>
      </c>
      <c r="I31" s="1">
        <v>1</v>
      </c>
      <c r="J31" s="1">
        <v>1</v>
      </c>
      <c r="K31">
        <f t="shared" si="1"/>
        <v>1.375</v>
      </c>
    </row>
    <row r="32" spans="1:11" ht="15.75" thickBot="1" x14ac:dyDescent="0.3">
      <c r="A32" t="s">
        <v>88</v>
      </c>
      <c r="B32" s="1">
        <v>0</v>
      </c>
      <c r="C32" s="1">
        <v>1</v>
      </c>
      <c r="D32" s="1">
        <v>3</v>
      </c>
      <c r="E32" s="1">
        <v>3</v>
      </c>
      <c r="F32" s="1">
        <v>0</v>
      </c>
      <c r="G32" s="1">
        <v>3</v>
      </c>
      <c r="H32" s="1">
        <v>1</v>
      </c>
      <c r="I32" s="1">
        <v>3</v>
      </c>
      <c r="J32" s="1">
        <v>0</v>
      </c>
      <c r="K32">
        <f t="shared" si="1"/>
        <v>1.75</v>
      </c>
    </row>
    <row r="33" spans="1:11" ht="15.75" thickBot="1" x14ac:dyDescent="0.3">
      <c r="A33" t="s">
        <v>89</v>
      </c>
      <c r="B33" s="1">
        <v>4</v>
      </c>
      <c r="C33" s="1">
        <v>4</v>
      </c>
      <c r="D33" s="1">
        <v>4</v>
      </c>
      <c r="E33" s="1">
        <v>4</v>
      </c>
      <c r="F33" s="1">
        <v>3</v>
      </c>
      <c r="G33" s="1">
        <v>1</v>
      </c>
      <c r="H33" s="1">
        <v>0</v>
      </c>
      <c r="I33" s="1">
        <v>4</v>
      </c>
      <c r="J33" s="1">
        <v>3</v>
      </c>
      <c r="K33">
        <f t="shared" si="1"/>
        <v>2.875</v>
      </c>
    </row>
    <row r="34" spans="1:11" ht="15.75" thickBot="1" x14ac:dyDescent="0.3">
      <c r="A34" t="s">
        <v>90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4</v>
      </c>
      <c r="K34">
        <f t="shared" si="1"/>
        <v>4</v>
      </c>
    </row>
    <row r="35" spans="1:11" ht="15.75" thickBot="1" x14ac:dyDescent="0.3">
      <c r="A35" t="s">
        <v>91</v>
      </c>
      <c r="B35" s="1">
        <v>1</v>
      </c>
      <c r="C35" s="1">
        <v>1</v>
      </c>
      <c r="D35" s="1">
        <v>1</v>
      </c>
      <c r="E35" s="1">
        <v>1</v>
      </c>
      <c r="F35" s="1">
        <v>3</v>
      </c>
      <c r="G35" s="1">
        <v>0</v>
      </c>
      <c r="H35" s="1">
        <v>1</v>
      </c>
      <c r="I35" s="1">
        <v>4</v>
      </c>
      <c r="J35" s="1">
        <v>0</v>
      </c>
      <c r="K35">
        <f t="shared" si="1"/>
        <v>1.375</v>
      </c>
    </row>
    <row r="36" spans="1:11" ht="15.75" thickBot="1" x14ac:dyDescent="0.3">
      <c r="A36" t="s">
        <v>92</v>
      </c>
      <c r="B36" s="1">
        <v>4</v>
      </c>
      <c r="C36" s="1">
        <v>3</v>
      </c>
      <c r="D36" s="1">
        <v>3</v>
      </c>
      <c r="E36" s="1">
        <v>3</v>
      </c>
      <c r="F36" s="1">
        <v>3</v>
      </c>
      <c r="G36" s="1">
        <v>4</v>
      </c>
      <c r="H36" s="1">
        <v>4</v>
      </c>
      <c r="I36" s="1">
        <v>4</v>
      </c>
      <c r="J36" s="1">
        <v>4</v>
      </c>
      <c r="K36">
        <f t="shared" si="1"/>
        <v>3.5</v>
      </c>
    </row>
    <row r="37" spans="1:11" ht="15.75" thickBot="1" x14ac:dyDescent="0.3">
      <c r="A37" t="s">
        <v>93</v>
      </c>
      <c r="B37" s="1">
        <v>4</v>
      </c>
      <c r="C37" s="1">
        <v>3</v>
      </c>
      <c r="D37" s="1">
        <v>4</v>
      </c>
      <c r="E37" s="1">
        <v>3</v>
      </c>
      <c r="F37" s="1">
        <v>4</v>
      </c>
      <c r="G37" s="1">
        <v>4</v>
      </c>
      <c r="H37" s="1">
        <v>3</v>
      </c>
      <c r="I37" s="1">
        <v>3</v>
      </c>
      <c r="J37" s="1">
        <v>3</v>
      </c>
      <c r="K37">
        <f t="shared" si="1"/>
        <v>3.375</v>
      </c>
    </row>
    <row r="38" spans="1:11" ht="15.75" thickBot="1" x14ac:dyDescent="0.3">
      <c r="A38" t="s">
        <v>94</v>
      </c>
      <c r="B38" s="1">
        <v>3</v>
      </c>
      <c r="C38" s="1">
        <v>3</v>
      </c>
      <c r="D38" s="1">
        <v>4</v>
      </c>
      <c r="E38" s="1">
        <v>4</v>
      </c>
      <c r="F38" s="1">
        <v>4</v>
      </c>
      <c r="G38" s="1">
        <v>3</v>
      </c>
      <c r="H38" s="1">
        <v>4</v>
      </c>
      <c r="I38" s="1">
        <v>4</v>
      </c>
      <c r="J38" s="1">
        <v>3</v>
      </c>
      <c r="K38">
        <f t="shared" si="1"/>
        <v>3.625</v>
      </c>
    </row>
    <row r="39" spans="1:11" ht="15.75" thickBot="1" x14ac:dyDescent="0.3">
      <c r="A39" t="s">
        <v>95</v>
      </c>
      <c r="B39" s="1">
        <v>1</v>
      </c>
      <c r="C39" s="1">
        <v>3</v>
      </c>
      <c r="D39" s="1">
        <v>3</v>
      </c>
      <c r="E39" s="1">
        <v>3</v>
      </c>
      <c r="F39" s="1">
        <v>0</v>
      </c>
      <c r="G39" s="1">
        <v>3</v>
      </c>
      <c r="H39" s="1">
        <v>3</v>
      </c>
      <c r="I39" s="1">
        <v>3</v>
      </c>
      <c r="J39" s="1">
        <v>3</v>
      </c>
      <c r="K39">
        <f t="shared" si="1"/>
        <v>2.625</v>
      </c>
    </row>
    <row r="40" spans="1:11" ht="15.75" thickBot="1" x14ac:dyDescent="0.3">
      <c r="A40" t="s">
        <v>96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>
        <f t="shared" si="1"/>
        <v>0</v>
      </c>
    </row>
    <row r="41" spans="1:11" ht="15.75" thickBot="1" x14ac:dyDescent="0.3">
      <c r="A41" t="s">
        <v>97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>
        <f t="shared" si="1"/>
        <v>0.125</v>
      </c>
    </row>
    <row r="42" spans="1:11" ht="15.75" thickBot="1" x14ac:dyDescent="0.3">
      <c r="A42" t="s">
        <v>98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>
        <f t="shared" si="1"/>
        <v>0.125</v>
      </c>
    </row>
    <row r="43" spans="1:11" ht="15.75" thickBot="1" x14ac:dyDescent="0.3">
      <c r="A43" t="s">
        <v>99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>
        <f t="shared" si="1"/>
        <v>0</v>
      </c>
    </row>
    <row r="44" spans="1:11" ht="15.75" thickBot="1" x14ac:dyDescent="0.3">
      <c r="A44" t="s">
        <v>100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>
        <f t="shared" si="1"/>
        <v>0</v>
      </c>
    </row>
    <row r="45" spans="1:11" ht="15.75" thickBot="1" x14ac:dyDescent="0.3">
      <c r="A45" t="s">
        <v>101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>
        <f t="shared" si="1"/>
        <v>0.125</v>
      </c>
    </row>
    <row r="46" spans="1:11" ht="15.75" thickBot="1" x14ac:dyDescent="0.3">
      <c r="A46" t="s">
        <v>102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>
        <f t="shared" si="1"/>
        <v>0.125</v>
      </c>
    </row>
    <row r="47" spans="1:11" ht="15.75" thickBot="1" x14ac:dyDescent="0.3">
      <c r="A47" t="s">
        <v>103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>
        <f t="shared" si="1"/>
        <v>0.125</v>
      </c>
    </row>
    <row r="48" spans="1:11" ht="15.75" thickBot="1" x14ac:dyDescent="0.3">
      <c r="A48" t="s">
        <v>104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>
        <f t="shared" si="1"/>
        <v>0</v>
      </c>
    </row>
    <row r="49" spans="1:11" ht="15.75" thickBot="1" x14ac:dyDescent="0.3">
      <c r="A49" t="s">
        <v>105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>
        <f t="shared" si="1"/>
        <v>0</v>
      </c>
    </row>
    <row r="50" spans="1:11" ht="15.75" thickBot="1" x14ac:dyDescent="0.3">
      <c r="A50" t="s">
        <v>106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>
        <f t="shared" si="1"/>
        <v>0</v>
      </c>
    </row>
    <row r="51" spans="1:11" ht="15.75" thickBot="1" x14ac:dyDescent="0.3">
      <c r="A51" t="s">
        <v>107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3</v>
      </c>
      <c r="H51" s="1">
        <v>0</v>
      </c>
      <c r="I51" s="1">
        <v>0</v>
      </c>
      <c r="J51" s="1">
        <v>0</v>
      </c>
      <c r="K51">
        <f t="shared" si="1"/>
        <v>0.375</v>
      </c>
    </row>
    <row r="52" spans="1:11" ht="15.75" thickBot="1" x14ac:dyDescent="0.3">
      <c r="A52" t="s">
        <v>108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3</v>
      </c>
      <c r="H52" s="1">
        <v>0</v>
      </c>
      <c r="I52" s="1">
        <v>0</v>
      </c>
      <c r="J52" s="1">
        <v>0</v>
      </c>
      <c r="K52">
        <f t="shared" si="1"/>
        <v>0.375</v>
      </c>
    </row>
    <row r="53" spans="1:11" ht="15.75" thickBot="1" x14ac:dyDescent="0.3">
      <c r="A53" t="s">
        <v>109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>
        <f t="shared" si="1"/>
        <v>0.125</v>
      </c>
    </row>
    <row r="54" spans="1:11" ht="15.75" thickBot="1" x14ac:dyDescent="0.3">
      <c r="A54" t="s">
        <v>110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>
        <f t="shared" si="1"/>
        <v>0</v>
      </c>
    </row>
    <row r="55" spans="1:11" ht="15.75" thickBot="1" x14ac:dyDescent="0.3">
      <c r="A55" t="s">
        <v>111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>
        <f t="shared" si="1"/>
        <v>0</v>
      </c>
    </row>
    <row r="56" spans="1:11" ht="15.75" thickBot="1" x14ac:dyDescent="0.3">
      <c r="A56" t="s">
        <v>112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3</v>
      </c>
      <c r="H56" s="1">
        <v>0</v>
      </c>
      <c r="I56" s="1">
        <v>0</v>
      </c>
      <c r="J56" s="1">
        <v>0</v>
      </c>
      <c r="K56">
        <f t="shared" si="1"/>
        <v>0.375</v>
      </c>
    </row>
    <row r="57" spans="1:11" ht="15.75" thickBot="1" x14ac:dyDescent="0.3">
      <c r="A57" t="s">
        <v>113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3</v>
      </c>
      <c r="H57" s="1">
        <v>0</v>
      </c>
      <c r="I57" s="1">
        <v>0</v>
      </c>
      <c r="J57" s="1">
        <v>0</v>
      </c>
      <c r="K57">
        <f t="shared" si="1"/>
        <v>0.375</v>
      </c>
    </row>
    <row r="58" spans="1:11" ht="15.75" thickBot="1" x14ac:dyDescent="0.3">
      <c r="A58" t="s">
        <v>114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3</v>
      </c>
      <c r="H58" s="1">
        <v>0</v>
      </c>
      <c r="I58" s="1">
        <v>0</v>
      </c>
      <c r="J58" s="1">
        <v>0</v>
      </c>
      <c r="K58">
        <f t="shared" si="1"/>
        <v>0.375</v>
      </c>
    </row>
    <row r="59" spans="1:11" ht="15.75" thickBot="1" x14ac:dyDescent="0.3">
      <c r="A59" t="s">
        <v>115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3</v>
      </c>
      <c r="H59" s="1">
        <v>0</v>
      </c>
      <c r="I59" s="1">
        <v>0</v>
      </c>
      <c r="J59" s="1">
        <v>0</v>
      </c>
      <c r="K59">
        <f t="shared" si="1"/>
        <v>0.375</v>
      </c>
    </row>
    <row r="60" spans="1:11" ht="15.75" thickBot="1" x14ac:dyDescent="0.3">
      <c r="A60" t="s">
        <v>116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>
        <f t="shared" si="1"/>
        <v>0</v>
      </c>
    </row>
    <row r="61" spans="1:11" ht="15.75" thickBot="1" x14ac:dyDescent="0.3">
      <c r="A61" t="s">
        <v>117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>
        <f t="shared" si="1"/>
        <v>0</v>
      </c>
    </row>
    <row r="62" spans="1:11" ht="15.75" thickBot="1" x14ac:dyDescent="0.3">
      <c r="A62" t="s">
        <v>118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>
        <f t="shared" si="1"/>
        <v>0</v>
      </c>
    </row>
    <row r="63" spans="1:11" ht="15.75" thickBot="1" x14ac:dyDescent="0.3">
      <c r="A63" t="s">
        <v>119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>
        <f t="shared" si="1"/>
        <v>0</v>
      </c>
    </row>
    <row r="64" spans="1:11" ht="15.75" thickBot="1" x14ac:dyDescent="0.3">
      <c r="A64" t="s">
        <v>120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>
        <f t="shared" si="1"/>
        <v>0</v>
      </c>
    </row>
    <row r="65" spans="1:11" ht="15.75" thickBot="1" x14ac:dyDescent="0.3">
      <c r="A65" t="s">
        <v>121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>
        <f t="shared" si="1"/>
        <v>0</v>
      </c>
    </row>
    <row r="66" spans="1:11" ht="15.75" thickBot="1" x14ac:dyDescent="0.3">
      <c r="A66" t="s">
        <v>122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>
        <f t="shared" si="1"/>
        <v>0.125</v>
      </c>
    </row>
    <row r="67" spans="1:11" ht="15.75" thickBot="1" x14ac:dyDescent="0.3">
      <c r="A67" t="s">
        <v>123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>
        <f t="shared" ref="K67:K130" si="3">AVERAGE(C67:J67)</f>
        <v>0</v>
      </c>
    </row>
    <row r="68" spans="1:11" ht="15.75" thickBot="1" x14ac:dyDescent="0.3">
      <c r="A68" t="s">
        <v>124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>
        <f t="shared" si="3"/>
        <v>0</v>
      </c>
    </row>
    <row r="69" spans="1:11" ht="15.75" thickBot="1" x14ac:dyDescent="0.3">
      <c r="A69" t="s">
        <v>125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>
        <f t="shared" si="3"/>
        <v>0</v>
      </c>
    </row>
    <row r="70" spans="1:11" ht="15.75" thickBot="1" x14ac:dyDescent="0.3">
      <c r="A70" t="s">
        <v>126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>
        <f t="shared" si="3"/>
        <v>0</v>
      </c>
    </row>
    <row r="71" spans="1:11" ht="15.75" thickBot="1" x14ac:dyDescent="0.3">
      <c r="A71" t="s">
        <v>127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3</v>
      </c>
      <c r="H71" s="1">
        <v>0</v>
      </c>
      <c r="I71" s="1">
        <v>0</v>
      </c>
      <c r="J71" s="1">
        <v>0</v>
      </c>
      <c r="K71">
        <f t="shared" si="3"/>
        <v>0.375</v>
      </c>
    </row>
    <row r="72" spans="1:11" ht="15.75" thickBot="1" x14ac:dyDescent="0.3">
      <c r="A72" t="s">
        <v>128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3</v>
      </c>
      <c r="H72" s="1">
        <v>0</v>
      </c>
      <c r="I72" s="1">
        <v>0</v>
      </c>
      <c r="J72" s="1">
        <v>0</v>
      </c>
      <c r="K72">
        <f t="shared" si="3"/>
        <v>0.375</v>
      </c>
    </row>
    <row r="73" spans="1:11" ht="15.75" thickBot="1" x14ac:dyDescent="0.3">
      <c r="A73" t="s">
        <v>129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>
        <f t="shared" si="3"/>
        <v>0</v>
      </c>
    </row>
    <row r="74" spans="1:11" ht="15.75" thickBot="1" x14ac:dyDescent="0.3">
      <c r="A74" t="s">
        <v>130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>
        <f t="shared" si="3"/>
        <v>0</v>
      </c>
    </row>
    <row r="75" spans="1:11" ht="15.75" thickBot="1" x14ac:dyDescent="0.3">
      <c r="A75" t="s">
        <v>131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>
        <f t="shared" si="3"/>
        <v>0</v>
      </c>
    </row>
    <row r="76" spans="1:11" ht="15.75" thickBot="1" x14ac:dyDescent="0.3">
      <c r="A76" t="s">
        <v>132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>
        <f t="shared" si="3"/>
        <v>0.125</v>
      </c>
    </row>
    <row r="77" spans="1:11" ht="15.75" thickBot="1" x14ac:dyDescent="0.3">
      <c r="A77" t="s">
        <v>133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>
        <f t="shared" si="3"/>
        <v>0</v>
      </c>
    </row>
    <row r="78" spans="1:11" ht="15.75" thickBot="1" x14ac:dyDescent="0.3">
      <c r="A78" t="s">
        <v>134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>
        <f t="shared" si="3"/>
        <v>0</v>
      </c>
    </row>
    <row r="79" spans="1:11" ht="15.75" thickBot="1" x14ac:dyDescent="0.3">
      <c r="A79" t="s">
        <v>135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>
        <f t="shared" si="3"/>
        <v>0.125</v>
      </c>
    </row>
    <row r="80" spans="1:11" ht="15.75" thickBot="1" x14ac:dyDescent="0.3">
      <c r="A80" t="s">
        <v>136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>
        <f t="shared" si="3"/>
        <v>0</v>
      </c>
    </row>
    <row r="81" spans="1:11" ht="15.75" thickBot="1" x14ac:dyDescent="0.3">
      <c r="A81" t="s">
        <v>137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>
        <f t="shared" si="3"/>
        <v>0</v>
      </c>
    </row>
    <row r="82" spans="1:11" ht="15.75" thickBot="1" x14ac:dyDescent="0.3">
      <c r="A82" t="s">
        <v>138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>
        <f t="shared" si="3"/>
        <v>0</v>
      </c>
    </row>
    <row r="83" spans="1:11" ht="15.75" thickBot="1" x14ac:dyDescent="0.3">
      <c r="A83" t="s">
        <v>139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>
        <f t="shared" si="3"/>
        <v>0</v>
      </c>
    </row>
    <row r="84" spans="1:11" ht="15.75" thickBot="1" x14ac:dyDescent="0.3">
      <c r="A84" t="s">
        <v>140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>
        <f t="shared" si="3"/>
        <v>0</v>
      </c>
    </row>
    <row r="85" spans="1:11" ht="15.75" thickBot="1" x14ac:dyDescent="0.3">
      <c r="A85" t="s">
        <v>141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1</v>
      </c>
      <c r="H85" s="1">
        <v>0</v>
      </c>
      <c r="I85" s="1">
        <v>0</v>
      </c>
      <c r="J85" s="1">
        <v>0</v>
      </c>
      <c r="K85">
        <f t="shared" si="3"/>
        <v>0.125</v>
      </c>
    </row>
    <row r="86" spans="1:11" ht="15.75" thickBot="1" x14ac:dyDescent="0.3">
      <c r="A86" t="s">
        <v>142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>
        <f t="shared" si="3"/>
        <v>0</v>
      </c>
    </row>
    <row r="87" spans="1:11" ht="15.75" thickBot="1" x14ac:dyDescent="0.3">
      <c r="A87" t="s">
        <v>143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>
        <f t="shared" si="3"/>
        <v>0</v>
      </c>
    </row>
    <row r="88" spans="1:11" ht="15.75" thickBot="1" x14ac:dyDescent="0.3">
      <c r="A88" t="s">
        <v>144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>
        <f t="shared" si="3"/>
        <v>0</v>
      </c>
    </row>
    <row r="89" spans="1:11" ht="15.75" thickBot="1" x14ac:dyDescent="0.3">
      <c r="A89" t="s">
        <v>145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1</v>
      </c>
      <c r="H89" s="1">
        <v>0</v>
      </c>
      <c r="I89" s="1">
        <v>0</v>
      </c>
      <c r="J89" s="1">
        <v>0</v>
      </c>
      <c r="K89">
        <f t="shared" si="3"/>
        <v>0.125</v>
      </c>
    </row>
    <row r="90" spans="1:11" ht="15.75" thickBot="1" x14ac:dyDescent="0.3">
      <c r="A90" t="s">
        <v>146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>
        <f t="shared" si="3"/>
        <v>0</v>
      </c>
    </row>
    <row r="91" spans="1:11" ht="15.75" thickBot="1" x14ac:dyDescent="0.3">
      <c r="A91" t="s">
        <v>147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3</v>
      </c>
      <c r="H91" s="1">
        <v>0</v>
      </c>
      <c r="I91" s="1">
        <v>0</v>
      </c>
      <c r="J91" s="1">
        <v>0</v>
      </c>
      <c r="K91">
        <f t="shared" si="3"/>
        <v>0.375</v>
      </c>
    </row>
    <row r="92" spans="1:11" ht="15.75" thickBot="1" x14ac:dyDescent="0.3">
      <c r="A92" t="s">
        <v>148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3</v>
      </c>
      <c r="H92" s="1">
        <v>0</v>
      </c>
      <c r="I92" s="1">
        <v>0</v>
      </c>
      <c r="J92" s="1">
        <v>0</v>
      </c>
      <c r="K92">
        <f t="shared" si="3"/>
        <v>0.375</v>
      </c>
    </row>
    <row r="93" spans="1:11" ht="15.75" thickBot="1" x14ac:dyDescent="0.3">
      <c r="A93" t="s">
        <v>149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1</v>
      </c>
      <c r="H93" s="1">
        <v>0</v>
      </c>
      <c r="I93" s="1">
        <v>0</v>
      </c>
      <c r="J93" s="1">
        <v>0</v>
      </c>
      <c r="K93">
        <f t="shared" si="3"/>
        <v>0.125</v>
      </c>
    </row>
    <row r="94" spans="1:11" ht="15.75" thickBot="1" x14ac:dyDescent="0.3">
      <c r="A94" t="s">
        <v>150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>
        <f t="shared" si="3"/>
        <v>0</v>
      </c>
    </row>
    <row r="95" spans="1:11" ht="15.75" thickBot="1" x14ac:dyDescent="0.3">
      <c r="A95" t="s">
        <v>151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>
        <f t="shared" si="3"/>
        <v>0</v>
      </c>
    </row>
    <row r="96" spans="1:11" ht="15.75" thickBot="1" x14ac:dyDescent="0.3">
      <c r="A96" t="s">
        <v>152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3</v>
      </c>
      <c r="H96" s="1">
        <v>0</v>
      </c>
      <c r="I96" s="1">
        <v>0</v>
      </c>
      <c r="J96" s="1">
        <v>0</v>
      </c>
      <c r="K96">
        <f t="shared" si="3"/>
        <v>0.375</v>
      </c>
    </row>
    <row r="97" spans="1:11" ht="15.75" thickBot="1" x14ac:dyDescent="0.3">
      <c r="A97" t="s">
        <v>153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1</v>
      </c>
      <c r="H97" s="1">
        <v>0</v>
      </c>
      <c r="I97" s="1">
        <v>0</v>
      </c>
      <c r="J97" s="1">
        <v>0</v>
      </c>
      <c r="K97">
        <f t="shared" si="3"/>
        <v>0.125</v>
      </c>
    </row>
    <row r="98" spans="1:11" ht="15.75" thickBot="1" x14ac:dyDescent="0.3">
      <c r="A98" t="s">
        <v>154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>
        <f t="shared" si="3"/>
        <v>0</v>
      </c>
    </row>
    <row r="99" spans="1:11" ht="15.75" thickBot="1" x14ac:dyDescent="0.3">
      <c r="A99" t="s">
        <v>155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>
        <f t="shared" si="3"/>
        <v>0</v>
      </c>
    </row>
    <row r="100" spans="1:11" ht="15.75" thickBot="1" x14ac:dyDescent="0.3">
      <c r="A100" t="s">
        <v>156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>
        <f t="shared" si="3"/>
        <v>0</v>
      </c>
    </row>
    <row r="101" spans="1:11" ht="15.75" thickBot="1" x14ac:dyDescent="0.3">
      <c r="A101" t="s">
        <v>157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>
        <f t="shared" si="3"/>
        <v>0</v>
      </c>
    </row>
    <row r="102" spans="1:11" ht="15.75" thickBot="1" x14ac:dyDescent="0.3">
      <c r="A102" t="s">
        <v>158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>
        <f t="shared" si="3"/>
        <v>0</v>
      </c>
    </row>
    <row r="103" spans="1:11" ht="15.75" thickBot="1" x14ac:dyDescent="0.3">
      <c r="A103" t="s">
        <v>159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>
        <f t="shared" si="3"/>
        <v>0</v>
      </c>
    </row>
    <row r="104" spans="1:11" ht="15.75" thickBot="1" x14ac:dyDescent="0.3">
      <c r="A104" t="s">
        <v>160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1</v>
      </c>
      <c r="H104" s="1">
        <v>0</v>
      </c>
      <c r="I104" s="1">
        <v>0</v>
      </c>
      <c r="J104" s="1">
        <v>0</v>
      </c>
      <c r="K104">
        <f t="shared" si="3"/>
        <v>0.125</v>
      </c>
    </row>
    <row r="105" spans="1:11" ht="15.75" thickBot="1" x14ac:dyDescent="0.3">
      <c r="A105" t="s">
        <v>161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>
        <f t="shared" si="3"/>
        <v>0</v>
      </c>
    </row>
    <row r="106" spans="1:11" ht="15.75" thickBot="1" x14ac:dyDescent="0.3">
      <c r="A106" t="s">
        <v>162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1</v>
      </c>
      <c r="H106" s="1">
        <v>0</v>
      </c>
      <c r="I106" s="1">
        <v>0</v>
      </c>
      <c r="J106" s="1">
        <v>0</v>
      </c>
      <c r="K106">
        <f t="shared" si="3"/>
        <v>0.125</v>
      </c>
    </row>
    <row r="107" spans="1:11" ht="15.75" thickBot="1" x14ac:dyDescent="0.3">
      <c r="A107" t="s">
        <v>163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>
        <f t="shared" si="3"/>
        <v>0</v>
      </c>
    </row>
    <row r="108" spans="1:11" ht="15.75" thickBot="1" x14ac:dyDescent="0.3">
      <c r="A108" t="s">
        <v>164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>
        <f t="shared" si="3"/>
        <v>0</v>
      </c>
    </row>
    <row r="109" spans="1:11" ht="15.75" thickBot="1" x14ac:dyDescent="0.3">
      <c r="A109" t="s">
        <v>165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>
        <f t="shared" si="3"/>
        <v>0</v>
      </c>
    </row>
    <row r="110" spans="1:11" ht="15.75" thickBot="1" x14ac:dyDescent="0.3">
      <c r="A110" t="s">
        <v>166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>
        <f t="shared" si="3"/>
        <v>0</v>
      </c>
    </row>
    <row r="111" spans="1:11" ht="15.75" thickBot="1" x14ac:dyDescent="0.3">
      <c r="A111" t="s">
        <v>167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1</v>
      </c>
      <c r="H111" s="1">
        <v>0</v>
      </c>
      <c r="I111" s="1">
        <v>0</v>
      </c>
      <c r="J111" s="1">
        <v>0</v>
      </c>
      <c r="K111">
        <f t="shared" si="3"/>
        <v>0.125</v>
      </c>
    </row>
    <row r="112" spans="1:11" ht="15.75" thickBot="1" x14ac:dyDescent="0.3">
      <c r="A112" t="s">
        <v>168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>
        <f t="shared" si="3"/>
        <v>0</v>
      </c>
    </row>
    <row r="113" spans="1:11" ht="15.75" thickBot="1" x14ac:dyDescent="0.3">
      <c r="A113" t="s">
        <v>169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>
        <f t="shared" si="3"/>
        <v>0</v>
      </c>
    </row>
    <row r="114" spans="1:11" ht="15.75" thickBot="1" x14ac:dyDescent="0.3">
      <c r="A114" t="s">
        <v>170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>
        <f t="shared" si="3"/>
        <v>0</v>
      </c>
    </row>
    <row r="115" spans="1:11" ht="15.75" thickBot="1" x14ac:dyDescent="0.3">
      <c r="A115" t="s">
        <v>171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3</v>
      </c>
      <c r="H115" s="1">
        <v>0</v>
      </c>
      <c r="I115" s="1">
        <v>0</v>
      </c>
      <c r="J115" s="1">
        <v>0</v>
      </c>
      <c r="K115">
        <f t="shared" si="3"/>
        <v>0.375</v>
      </c>
    </row>
    <row r="116" spans="1:11" ht="15.75" thickBot="1" x14ac:dyDescent="0.3">
      <c r="A116" t="s">
        <v>172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3</v>
      </c>
      <c r="H116" s="1">
        <v>0</v>
      </c>
      <c r="I116" s="1">
        <v>0</v>
      </c>
      <c r="J116" s="1">
        <v>0</v>
      </c>
      <c r="K116">
        <f t="shared" si="3"/>
        <v>0.375</v>
      </c>
    </row>
    <row r="117" spans="1:11" ht="15.75" thickBot="1" x14ac:dyDescent="0.3">
      <c r="A117" t="s">
        <v>173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1</v>
      </c>
      <c r="H117" s="1">
        <v>0</v>
      </c>
      <c r="I117" s="1">
        <v>0</v>
      </c>
      <c r="J117" s="1">
        <v>0</v>
      </c>
      <c r="K117">
        <f t="shared" si="3"/>
        <v>0.125</v>
      </c>
    </row>
    <row r="118" spans="1:11" ht="15.75" thickBot="1" x14ac:dyDescent="0.3">
      <c r="A118" t="s">
        <v>174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1</v>
      </c>
      <c r="H118" s="1">
        <v>0</v>
      </c>
      <c r="I118" s="1">
        <v>0</v>
      </c>
      <c r="J118" s="1">
        <v>0</v>
      </c>
      <c r="K118">
        <f t="shared" si="3"/>
        <v>0.125</v>
      </c>
    </row>
    <row r="119" spans="1:11" ht="15.75" thickBot="1" x14ac:dyDescent="0.3">
      <c r="A119" t="s">
        <v>175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1</v>
      </c>
      <c r="H119" s="1">
        <v>0</v>
      </c>
      <c r="I119" s="1">
        <v>0</v>
      </c>
      <c r="J119" s="1">
        <v>0</v>
      </c>
      <c r="K119">
        <f t="shared" si="3"/>
        <v>0.125</v>
      </c>
    </row>
    <row r="120" spans="1:11" ht="15.75" thickBot="1" x14ac:dyDescent="0.3">
      <c r="A120" t="s">
        <v>176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3</v>
      </c>
      <c r="H120" s="1">
        <v>0</v>
      </c>
      <c r="I120" s="1">
        <v>0</v>
      </c>
      <c r="J120" s="1">
        <v>0</v>
      </c>
      <c r="K120">
        <f t="shared" si="3"/>
        <v>0.375</v>
      </c>
    </row>
    <row r="121" spans="1:11" ht="15.75" thickBot="1" x14ac:dyDescent="0.3">
      <c r="A121" t="s">
        <v>177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>
        <f t="shared" si="3"/>
        <v>0</v>
      </c>
    </row>
    <row r="122" spans="1:11" ht="15.75" thickBot="1" x14ac:dyDescent="0.3">
      <c r="A122" t="s">
        <v>178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>
        <f t="shared" si="3"/>
        <v>0</v>
      </c>
    </row>
    <row r="123" spans="1:11" ht="15.75" thickBot="1" x14ac:dyDescent="0.3">
      <c r="A123" t="s">
        <v>179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>
        <f t="shared" si="3"/>
        <v>0</v>
      </c>
    </row>
    <row r="124" spans="1:11" ht="15.75" thickBot="1" x14ac:dyDescent="0.3">
      <c r="A124" t="s">
        <v>180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>
        <f t="shared" si="3"/>
        <v>0</v>
      </c>
    </row>
    <row r="125" spans="1:11" ht="15.75" thickBot="1" x14ac:dyDescent="0.3">
      <c r="A125" t="s">
        <v>181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>
        <f t="shared" si="3"/>
        <v>0</v>
      </c>
    </row>
    <row r="126" spans="1:11" ht="15.75" thickBot="1" x14ac:dyDescent="0.3">
      <c r="A126" t="s">
        <v>182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>
        <f t="shared" si="3"/>
        <v>0</v>
      </c>
    </row>
    <row r="127" spans="1:11" ht="15.75" thickBot="1" x14ac:dyDescent="0.3">
      <c r="A127" t="s">
        <v>183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>
        <f t="shared" si="3"/>
        <v>0</v>
      </c>
    </row>
    <row r="128" spans="1:11" ht="15.75" thickBot="1" x14ac:dyDescent="0.3">
      <c r="A128" t="s">
        <v>184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3</v>
      </c>
      <c r="H128" s="1">
        <v>0</v>
      </c>
      <c r="I128" s="1">
        <v>0</v>
      </c>
      <c r="J128" s="1">
        <v>0</v>
      </c>
      <c r="K128">
        <f t="shared" si="3"/>
        <v>0.375</v>
      </c>
    </row>
    <row r="129" spans="1:11" ht="15.75" thickBot="1" x14ac:dyDescent="0.3">
      <c r="A129" t="s">
        <v>185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1</v>
      </c>
      <c r="H129" s="1">
        <v>0</v>
      </c>
      <c r="I129" s="1">
        <v>0</v>
      </c>
      <c r="J129" s="1">
        <v>0</v>
      </c>
      <c r="K129">
        <f t="shared" si="3"/>
        <v>0.125</v>
      </c>
    </row>
    <row r="130" spans="1:11" ht="15.75" thickBot="1" x14ac:dyDescent="0.3">
      <c r="A130" t="s">
        <v>186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>
        <f t="shared" si="3"/>
        <v>0</v>
      </c>
    </row>
    <row r="131" spans="1:11" ht="15.75" thickBot="1" x14ac:dyDescent="0.3">
      <c r="A131" t="s">
        <v>187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>
        <f t="shared" ref="K131:K142" si="4">AVERAGE(C131:J131)</f>
        <v>0</v>
      </c>
    </row>
    <row r="132" spans="1:11" ht="15.75" thickBot="1" x14ac:dyDescent="0.3">
      <c r="A132" t="s">
        <v>188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>
        <f t="shared" si="4"/>
        <v>0</v>
      </c>
    </row>
    <row r="133" spans="1:11" ht="15.75" thickBot="1" x14ac:dyDescent="0.3">
      <c r="A133" t="s">
        <v>189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3</v>
      </c>
      <c r="H133" s="1">
        <v>0</v>
      </c>
      <c r="I133" s="1">
        <v>0</v>
      </c>
      <c r="J133" s="1">
        <v>0</v>
      </c>
      <c r="K133">
        <f t="shared" si="4"/>
        <v>0.375</v>
      </c>
    </row>
    <row r="134" spans="1:11" ht="15.75" thickBot="1" x14ac:dyDescent="0.3">
      <c r="A134" t="s">
        <v>190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>
        <f t="shared" si="4"/>
        <v>0</v>
      </c>
    </row>
    <row r="135" spans="1:11" ht="15.75" thickBot="1" x14ac:dyDescent="0.3">
      <c r="A135" t="s">
        <v>191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>
        <f t="shared" si="4"/>
        <v>0</v>
      </c>
    </row>
    <row r="136" spans="1:11" ht="15.75" thickBot="1" x14ac:dyDescent="0.3">
      <c r="A136" t="s">
        <v>192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>
        <f t="shared" si="4"/>
        <v>0</v>
      </c>
    </row>
    <row r="137" spans="1:11" ht="15.75" thickBot="1" x14ac:dyDescent="0.3">
      <c r="A137" t="s">
        <v>193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>
        <f t="shared" si="4"/>
        <v>0</v>
      </c>
    </row>
    <row r="138" spans="1:11" ht="15.75" thickBot="1" x14ac:dyDescent="0.3">
      <c r="A138" t="s">
        <v>194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3</v>
      </c>
      <c r="H138" s="1">
        <v>0</v>
      </c>
      <c r="I138" s="1">
        <v>0</v>
      </c>
      <c r="J138" s="1">
        <v>0</v>
      </c>
      <c r="K138">
        <f t="shared" si="4"/>
        <v>0.375</v>
      </c>
    </row>
    <row r="139" spans="1:11" ht="15.75" thickBot="1" x14ac:dyDescent="0.3">
      <c r="A139" t="s">
        <v>195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>
        <f t="shared" si="4"/>
        <v>0</v>
      </c>
    </row>
    <row r="140" spans="1:11" ht="15.75" thickBot="1" x14ac:dyDescent="0.3">
      <c r="A140" t="s">
        <v>196</v>
      </c>
      <c r="B140" s="1">
        <v>0</v>
      </c>
      <c r="C140" s="1">
        <v>3</v>
      </c>
      <c r="D140" s="1">
        <v>3</v>
      </c>
      <c r="E140" s="1">
        <v>0</v>
      </c>
      <c r="F140" s="1">
        <v>0</v>
      </c>
      <c r="G140" s="1">
        <v>1</v>
      </c>
      <c r="H140" s="1">
        <v>0</v>
      </c>
      <c r="I140" s="1">
        <v>3</v>
      </c>
      <c r="J140" s="1">
        <v>1</v>
      </c>
      <c r="K140">
        <f t="shared" si="4"/>
        <v>1.375</v>
      </c>
    </row>
    <row r="141" spans="1:11" ht="15.75" thickBot="1" x14ac:dyDescent="0.3">
      <c r="A141" t="s">
        <v>197</v>
      </c>
      <c r="B141" s="1">
        <v>0</v>
      </c>
      <c r="C141" s="1">
        <v>4</v>
      </c>
      <c r="D141" s="1">
        <v>3</v>
      </c>
      <c r="E141" s="1">
        <v>0</v>
      </c>
      <c r="F141" s="1">
        <v>0</v>
      </c>
      <c r="G141" s="1">
        <v>0</v>
      </c>
      <c r="H141" s="1">
        <v>0</v>
      </c>
      <c r="I141" s="1">
        <v>3</v>
      </c>
      <c r="J141" s="1">
        <v>1</v>
      </c>
      <c r="K141">
        <f t="shared" si="4"/>
        <v>1.375</v>
      </c>
    </row>
    <row r="142" spans="1:11" ht="15.75" thickBot="1" x14ac:dyDescent="0.3">
      <c r="A142" t="s">
        <v>198</v>
      </c>
      <c r="B142" s="1">
        <v>0</v>
      </c>
      <c r="C142" s="1">
        <v>3</v>
      </c>
      <c r="D142" s="1">
        <v>4</v>
      </c>
      <c r="E142" s="1">
        <v>0</v>
      </c>
      <c r="F142" s="1">
        <v>1</v>
      </c>
      <c r="G142" s="1">
        <v>1</v>
      </c>
      <c r="H142" s="1">
        <v>0</v>
      </c>
      <c r="I142" s="1">
        <v>3</v>
      </c>
      <c r="J142" s="1">
        <v>0</v>
      </c>
      <c r="K142">
        <f t="shared" si="4"/>
        <v>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topLeftCell="J1" workbookViewId="0">
      <selection activeCell="J2" sqref="J2"/>
    </sheetView>
  </sheetViews>
  <sheetFormatPr defaultRowHeight="15" x14ac:dyDescent="0.25"/>
  <cols>
    <col min="1" max="1" width="12.140625" bestFit="1" customWidth="1"/>
    <col min="10" max="10" width="18.42578125" bestFit="1" customWidth="1"/>
    <col min="11" max="11" width="69.140625" bestFit="1" customWidth="1"/>
  </cols>
  <sheetData>
    <row r="1" spans="1:17" ht="26.25" thickBot="1" x14ac:dyDescent="0.3">
      <c r="A1">
        <v>7</v>
      </c>
      <c r="B1" s="8" t="s">
        <v>20</v>
      </c>
      <c r="C1" s="8" t="s">
        <v>20</v>
      </c>
      <c r="D1" s="8" t="s">
        <v>20</v>
      </c>
      <c r="E1" s="8" t="s">
        <v>20</v>
      </c>
      <c r="F1" s="10" t="s">
        <v>22</v>
      </c>
      <c r="G1" s="10" t="s">
        <v>23</v>
      </c>
      <c r="H1" s="8" t="s">
        <v>20</v>
      </c>
      <c r="I1" s="11" t="s">
        <v>201</v>
      </c>
    </row>
    <row r="2" spans="1:17" ht="15.75" thickBot="1" x14ac:dyDescent="0.3">
      <c r="A2" t="s">
        <v>58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1</v>
      </c>
      <c r="H2" s="1">
        <v>4</v>
      </c>
      <c r="I2">
        <f>AVERAGE(B2:H2)</f>
        <v>3.5714285714285716</v>
      </c>
      <c r="J2" s="20" t="s">
        <v>212</v>
      </c>
      <c r="K2" t="s">
        <v>37</v>
      </c>
      <c r="L2" s="15">
        <f>COUNTIF($B$2:$B$142,4)</f>
        <v>26</v>
      </c>
      <c r="M2" s="15">
        <f>COUNTIF($B$2:$B$142,3)</f>
        <v>27</v>
      </c>
      <c r="N2" s="15">
        <f>COUNTIF($B$2:$B$142,1)</f>
        <v>34</v>
      </c>
      <c r="O2" s="15">
        <f>COUNTIF($B$2:$B$142,0)</f>
        <v>54</v>
      </c>
      <c r="P2" s="15">
        <f>SUM(L2:O2)</f>
        <v>141</v>
      </c>
    </row>
    <row r="3" spans="1:17" ht="15.75" thickBot="1" x14ac:dyDescent="0.3">
      <c r="A3" t="s">
        <v>59</v>
      </c>
      <c r="B3" s="1">
        <v>4</v>
      </c>
      <c r="C3" s="1">
        <v>4</v>
      </c>
      <c r="D3" s="1">
        <v>4</v>
      </c>
      <c r="E3" s="1">
        <v>1</v>
      </c>
      <c r="F3" s="1">
        <v>3</v>
      </c>
      <c r="G3" s="1">
        <v>1</v>
      </c>
      <c r="H3" s="1">
        <v>3</v>
      </c>
      <c r="I3">
        <f t="shared" ref="I3:I66" si="0">AVERAGE(B3:H3)</f>
        <v>2.8571428571428572</v>
      </c>
      <c r="J3" s="20" t="s">
        <v>213</v>
      </c>
      <c r="K3" t="s">
        <v>38</v>
      </c>
      <c r="L3" s="15">
        <f>COUNTIF($C$2:$C$142,4)</f>
        <v>18</v>
      </c>
      <c r="M3" s="15">
        <f>COUNTIF($C$2:$C$142,3)</f>
        <v>17</v>
      </c>
      <c r="N3" s="15">
        <f>COUNTIF($C$2:$C$142,1)</f>
        <v>0</v>
      </c>
      <c r="O3" s="15">
        <f>COUNTIF($C$2:$C$142,0)</f>
        <v>106</v>
      </c>
      <c r="P3" s="15">
        <f t="shared" ref="P3:P5" si="1">SUM(L3:O3)</f>
        <v>141</v>
      </c>
    </row>
    <row r="4" spans="1:17" ht="15.75" thickBot="1" x14ac:dyDescent="0.3">
      <c r="A4" t="s">
        <v>60</v>
      </c>
      <c r="B4" s="1">
        <v>3</v>
      </c>
      <c r="C4" s="1">
        <v>4</v>
      </c>
      <c r="D4" s="1">
        <v>4</v>
      </c>
      <c r="E4" s="1">
        <v>0</v>
      </c>
      <c r="F4" s="1">
        <v>4</v>
      </c>
      <c r="G4" s="1">
        <v>0</v>
      </c>
      <c r="H4" s="1">
        <v>4</v>
      </c>
      <c r="I4">
        <f t="shared" si="0"/>
        <v>2.7142857142857144</v>
      </c>
      <c r="J4" s="20" t="s">
        <v>213</v>
      </c>
      <c r="K4" t="s">
        <v>39</v>
      </c>
      <c r="L4" s="15">
        <f>COUNTIF($D$2:$D$142,4)</f>
        <v>30</v>
      </c>
      <c r="M4" s="15">
        <f>COUNTIF($D$2:$D$142,3)</f>
        <v>16</v>
      </c>
      <c r="N4" s="15">
        <f>COUNTIF($D$2:$D$142,1)</f>
        <v>45</v>
      </c>
      <c r="O4" s="15">
        <f>COUNTIF($D$2:$D$142,0)</f>
        <v>50</v>
      </c>
      <c r="P4" s="15">
        <f t="shared" si="1"/>
        <v>141</v>
      </c>
      <c r="Q4" s="19">
        <f>91/141</f>
        <v>0.64539007092198586</v>
      </c>
    </row>
    <row r="5" spans="1:17" ht="15.75" thickBot="1" x14ac:dyDescent="0.3">
      <c r="A5" t="s">
        <v>61</v>
      </c>
      <c r="B5" s="1">
        <v>3</v>
      </c>
      <c r="C5" s="1">
        <v>4</v>
      </c>
      <c r="D5" s="1">
        <v>3</v>
      </c>
      <c r="E5" s="1">
        <v>1</v>
      </c>
      <c r="F5" s="1">
        <v>3</v>
      </c>
      <c r="G5" s="1">
        <v>0</v>
      </c>
      <c r="H5" s="1">
        <v>3</v>
      </c>
      <c r="I5">
        <f t="shared" si="0"/>
        <v>2.4285714285714284</v>
      </c>
      <c r="J5" s="20" t="s">
        <v>213</v>
      </c>
      <c r="K5" t="s">
        <v>40</v>
      </c>
      <c r="L5" s="15">
        <f>COUNTIF($E$2:$E$142,4)</f>
        <v>93</v>
      </c>
      <c r="M5" s="15">
        <f>COUNTIF($E$2:$E$142,3)</f>
        <v>32</v>
      </c>
      <c r="N5" s="15">
        <f>COUNTIF($E$2:$E$142,1)</f>
        <v>11</v>
      </c>
      <c r="O5" s="15">
        <f>COUNTIF($E$2:$E$142,0)</f>
        <v>5</v>
      </c>
      <c r="P5" s="15">
        <f t="shared" si="1"/>
        <v>141</v>
      </c>
      <c r="Q5" s="19">
        <f>46/141</f>
        <v>0.32624113475177308</v>
      </c>
    </row>
    <row r="6" spans="1:17" ht="30.75" thickBot="1" x14ac:dyDescent="0.3">
      <c r="A6" t="s">
        <v>62</v>
      </c>
      <c r="B6" s="1">
        <v>3</v>
      </c>
      <c r="C6" s="1">
        <v>4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>
        <f t="shared" si="0"/>
        <v>3.1428571428571428</v>
      </c>
      <c r="J6" s="20" t="s">
        <v>214</v>
      </c>
      <c r="K6" t="s">
        <v>41</v>
      </c>
      <c r="L6" s="15">
        <f>COUNTIF($F$2:$F$142,4)</f>
        <v>16</v>
      </c>
      <c r="M6" s="15">
        <f>COUNTIF($F$2:$F$142,3)</f>
        <v>21</v>
      </c>
      <c r="N6" s="15">
        <f>COUNTIF($F$2:$F$142,1)</f>
        <v>2</v>
      </c>
      <c r="O6" s="15">
        <f>COUNTIF($F$2:$F$142,0)</f>
        <v>102</v>
      </c>
      <c r="P6" s="15">
        <f t="shared" ref="P6:P8" si="2">SUM(L6:O6)</f>
        <v>141</v>
      </c>
    </row>
    <row r="7" spans="1:17" ht="30.75" thickBot="1" x14ac:dyDescent="0.3">
      <c r="A7" t="s">
        <v>63</v>
      </c>
      <c r="B7" s="1">
        <v>3</v>
      </c>
      <c r="C7" s="1">
        <v>3</v>
      </c>
      <c r="D7" s="1">
        <v>3</v>
      </c>
      <c r="E7" s="1">
        <v>3</v>
      </c>
      <c r="F7" s="1">
        <v>3</v>
      </c>
      <c r="G7" s="1">
        <v>0</v>
      </c>
      <c r="H7" s="1">
        <v>3</v>
      </c>
      <c r="I7">
        <f t="shared" si="0"/>
        <v>2.5714285714285716</v>
      </c>
      <c r="J7" s="20" t="s">
        <v>214</v>
      </c>
      <c r="K7" t="s">
        <v>33</v>
      </c>
      <c r="L7" s="15">
        <f>COUNTIF($G$2:$G$142,4)</f>
        <v>7</v>
      </c>
      <c r="M7" s="15">
        <f>COUNTIF($G$2:$G$142,3)</f>
        <v>10</v>
      </c>
      <c r="N7" s="15">
        <f>COUNTIF($G$2:$G$142,1)</f>
        <v>9</v>
      </c>
      <c r="O7" s="15">
        <f>COUNTIF($G$2:$G$142,0)</f>
        <v>115</v>
      </c>
      <c r="P7" s="15">
        <f t="shared" si="2"/>
        <v>141</v>
      </c>
    </row>
    <row r="8" spans="1:17" ht="15.75" thickBot="1" x14ac:dyDescent="0.3">
      <c r="A8" t="s">
        <v>64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0</v>
      </c>
      <c r="H8" s="1">
        <v>3</v>
      </c>
      <c r="I8">
        <f t="shared" si="0"/>
        <v>2.5714285714285716</v>
      </c>
      <c r="J8" s="20" t="s">
        <v>215</v>
      </c>
      <c r="K8" t="s">
        <v>42</v>
      </c>
      <c r="L8" s="15">
        <f>COUNTIF($H$2:$H$142,4)</f>
        <v>19</v>
      </c>
      <c r="M8" s="15">
        <f>COUNTIF($H$2:$H$142,3)</f>
        <v>15</v>
      </c>
      <c r="N8" s="15">
        <f>COUNTIF($H$2:$H$142,1)</f>
        <v>0</v>
      </c>
      <c r="O8" s="15">
        <f>COUNTIF($H$2:$H$142,0)</f>
        <v>107</v>
      </c>
      <c r="P8" s="15">
        <f t="shared" si="2"/>
        <v>141</v>
      </c>
    </row>
    <row r="9" spans="1:17" ht="15.75" thickBot="1" x14ac:dyDescent="0.3">
      <c r="A9" t="s">
        <v>65</v>
      </c>
      <c r="B9" s="1">
        <v>3</v>
      </c>
      <c r="C9" s="1">
        <v>4</v>
      </c>
      <c r="D9" s="1">
        <v>4</v>
      </c>
      <c r="E9" s="1">
        <v>1</v>
      </c>
      <c r="F9" s="1">
        <v>4</v>
      </c>
      <c r="G9" s="1">
        <v>1</v>
      </c>
      <c r="H9" s="1">
        <v>4</v>
      </c>
      <c r="I9">
        <f t="shared" si="0"/>
        <v>3</v>
      </c>
    </row>
    <row r="10" spans="1:17" ht="15.75" thickBot="1" x14ac:dyDescent="0.3">
      <c r="A10" t="s">
        <v>66</v>
      </c>
      <c r="B10" s="1">
        <v>3</v>
      </c>
      <c r="C10" s="1">
        <v>3</v>
      </c>
      <c r="D10" s="1">
        <v>3</v>
      </c>
      <c r="E10" s="1">
        <v>3</v>
      </c>
      <c r="F10" s="1">
        <v>3</v>
      </c>
      <c r="G10" s="1">
        <v>4</v>
      </c>
      <c r="H10" s="1">
        <v>3</v>
      </c>
      <c r="I10">
        <f t="shared" si="0"/>
        <v>3.1428571428571428</v>
      </c>
      <c r="L10" s="18">
        <f>L2/$P$2</f>
        <v>0.18439716312056736</v>
      </c>
      <c r="M10" s="18">
        <f t="shared" ref="M10:O10" si="3">M2/$P$2</f>
        <v>0.19148936170212766</v>
      </c>
      <c r="N10" s="18">
        <f t="shared" si="3"/>
        <v>0.24113475177304963</v>
      </c>
      <c r="O10" s="18">
        <f t="shared" si="3"/>
        <v>0.38297872340425532</v>
      </c>
    </row>
    <row r="11" spans="1:17" ht="15.75" thickBot="1" x14ac:dyDescent="0.3">
      <c r="A11" t="s">
        <v>67</v>
      </c>
      <c r="B11" s="1">
        <v>3</v>
      </c>
      <c r="C11" s="1">
        <v>3</v>
      </c>
      <c r="D11" s="1">
        <v>4</v>
      </c>
      <c r="E11" s="1">
        <v>3</v>
      </c>
      <c r="F11" s="1">
        <v>3</v>
      </c>
      <c r="G11" s="1">
        <v>4</v>
      </c>
      <c r="H11" s="1">
        <v>3</v>
      </c>
      <c r="I11">
        <f t="shared" si="0"/>
        <v>3.2857142857142856</v>
      </c>
      <c r="L11" s="18">
        <f t="shared" ref="L11:O11" si="4">L3/$P$2</f>
        <v>0.1276595744680851</v>
      </c>
      <c r="M11" s="18">
        <f t="shared" si="4"/>
        <v>0.12056737588652482</v>
      </c>
      <c r="N11" s="18">
        <f t="shared" si="4"/>
        <v>0</v>
      </c>
      <c r="O11" s="18">
        <f t="shared" si="4"/>
        <v>0.75177304964539005</v>
      </c>
      <c r="P11" s="21">
        <f>SUM(L3:M5)/SUM($P$3:$P$5)</f>
        <v>0.48699763593380613</v>
      </c>
      <c r="Q11" s="21">
        <f>SUM(N3:O5)/SUM($P$3:$P$5)</f>
        <v>0.51300236406619382</v>
      </c>
    </row>
    <row r="12" spans="1:17" ht="15.75" thickBot="1" x14ac:dyDescent="0.3">
      <c r="A12" t="s">
        <v>68</v>
      </c>
      <c r="B12" s="1">
        <v>4</v>
      </c>
      <c r="C12" s="1">
        <v>4</v>
      </c>
      <c r="D12" s="1">
        <v>4</v>
      </c>
      <c r="E12" s="1">
        <v>0</v>
      </c>
      <c r="F12" s="1">
        <v>4</v>
      </c>
      <c r="G12" s="1">
        <v>0</v>
      </c>
      <c r="H12" s="1">
        <v>4</v>
      </c>
      <c r="I12">
        <f t="shared" si="0"/>
        <v>2.8571428571428572</v>
      </c>
      <c r="L12" s="18">
        <f t="shared" ref="L12:O12" si="5">L4/$P$2</f>
        <v>0.21276595744680851</v>
      </c>
      <c r="M12" s="18">
        <f t="shared" si="5"/>
        <v>0.11347517730496454</v>
      </c>
      <c r="N12" s="18">
        <f t="shared" si="5"/>
        <v>0.31914893617021278</v>
      </c>
      <c r="O12" s="18">
        <f t="shared" si="5"/>
        <v>0.3546099290780142</v>
      </c>
    </row>
    <row r="13" spans="1:17" ht="15.75" thickBot="1" x14ac:dyDescent="0.3">
      <c r="A13" t="s">
        <v>69</v>
      </c>
      <c r="B13" s="1">
        <v>4</v>
      </c>
      <c r="C13" s="1">
        <v>3</v>
      </c>
      <c r="D13" s="1">
        <v>3</v>
      </c>
      <c r="E13" s="1">
        <v>3</v>
      </c>
      <c r="F13" s="1">
        <v>3</v>
      </c>
      <c r="G13" s="1">
        <v>1</v>
      </c>
      <c r="H13" s="1">
        <v>4</v>
      </c>
      <c r="I13">
        <f t="shared" si="0"/>
        <v>3</v>
      </c>
      <c r="L13" s="18">
        <f t="shared" ref="L13:O13" si="6">L5/$P$2</f>
        <v>0.65957446808510634</v>
      </c>
      <c r="M13" s="18">
        <f t="shared" si="6"/>
        <v>0.22695035460992907</v>
      </c>
      <c r="N13" s="18">
        <f t="shared" si="6"/>
        <v>7.8014184397163122E-2</v>
      </c>
      <c r="O13" s="18">
        <f t="shared" si="6"/>
        <v>3.5460992907801421E-2</v>
      </c>
    </row>
    <row r="14" spans="1:17" ht="15.75" thickBot="1" x14ac:dyDescent="0.3">
      <c r="A14" t="s">
        <v>70</v>
      </c>
      <c r="B14" s="1">
        <v>1</v>
      </c>
      <c r="C14" s="1">
        <v>4</v>
      </c>
      <c r="D14" s="1">
        <v>4</v>
      </c>
      <c r="E14" s="1">
        <v>4</v>
      </c>
      <c r="F14" s="1">
        <v>4</v>
      </c>
      <c r="G14" s="1">
        <v>0</v>
      </c>
      <c r="H14" s="1">
        <v>4</v>
      </c>
      <c r="I14">
        <f t="shared" si="0"/>
        <v>3</v>
      </c>
      <c r="L14" s="18">
        <f t="shared" ref="L14:O14" si="7">L6/$P$2</f>
        <v>0.11347517730496454</v>
      </c>
      <c r="M14" s="18">
        <f t="shared" si="7"/>
        <v>0.14893617021276595</v>
      </c>
      <c r="N14" s="18">
        <f t="shared" si="7"/>
        <v>1.4184397163120567E-2</v>
      </c>
      <c r="O14" s="18">
        <f t="shared" si="7"/>
        <v>0.72340425531914898</v>
      </c>
    </row>
    <row r="15" spans="1:17" ht="15.75" thickBot="1" x14ac:dyDescent="0.3">
      <c r="A15" t="s">
        <v>71</v>
      </c>
      <c r="B15" s="1">
        <v>3</v>
      </c>
      <c r="C15" s="1">
        <v>3</v>
      </c>
      <c r="D15" s="1">
        <v>4</v>
      </c>
      <c r="E15" s="1">
        <v>4</v>
      </c>
      <c r="F15" s="1">
        <v>4</v>
      </c>
      <c r="G15" s="1">
        <v>4</v>
      </c>
      <c r="H15" s="1">
        <v>4</v>
      </c>
      <c r="I15">
        <f t="shared" si="0"/>
        <v>3.7142857142857144</v>
      </c>
      <c r="L15" s="18">
        <f t="shared" ref="L15:O15" si="8">L7/$P$2</f>
        <v>4.9645390070921988E-2</v>
      </c>
      <c r="M15" s="18">
        <f t="shared" si="8"/>
        <v>7.0921985815602842E-2</v>
      </c>
      <c r="N15" s="18">
        <f t="shared" si="8"/>
        <v>6.3829787234042548E-2</v>
      </c>
      <c r="O15" s="18">
        <f t="shared" si="8"/>
        <v>0.81560283687943258</v>
      </c>
    </row>
    <row r="16" spans="1:17" ht="15.75" thickBot="1" x14ac:dyDescent="0.3">
      <c r="A16" t="s">
        <v>72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0</v>
      </c>
      <c r="H16" s="1">
        <v>4</v>
      </c>
      <c r="I16">
        <f t="shared" si="0"/>
        <v>3.4285714285714284</v>
      </c>
      <c r="L16" s="18">
        <f t="shared" ref="L16:O16" si="9">L8/$P$2</f>
        <v>0.13475177304964539</v>
      </c>
      <c r="M16" s="18">
        <f t="shared" si="9"/>
        <v>0.10638297872340426</v>
      </c>
      <c r="N16" s="18">
        <f t="shared" si="9"/>
        <v>0</v>
      </c>
      <c r="O16" s="18">
        <f t="shared" si="9"/>
        <v>0.75886524822695034</v>
      </c>
    </row>
    <row r="17" spans="1:15" ht="15.75" thickBot="1" x14ac:dyDescent="0.3">
      <c r="A17" t="s">
        <v>73</v>
      </c>
      <c r="B17" s="1">
        <v>4</v>
      </c>
      <c r="C17" s="1">
        <v>4</v>
      </c>
      <c r="D17" s="1">
        <v>4</v>
      </c>
      <c r="E17" s="1">
        <v>4</v>
      </c>
      <c r="F17" s="1">
        <v>4</v>
      </c>
      <c r="G17" s="1">
        <v>0</v>
      </c>
      <c r="H17" s="1">
        <v>4</v>
      </c>
      <c r="I17">
        <f t="shared" si="0"/>
        <v>3.4285714285714284</v>
      </c>
      <c r="L17" s="18"/>
      <c r="M17" s="18"/>
      <c r="N17" s="18"/>
      <c r="O17" s="18"/>
    </row>
    <row r="18" spans="1:15" ht="15.75" thickBot="1" x14ac:dyDescent="0.3">
      <c r="A18" t="s">
        <v>74</v>
      </c>
      <c r="B18" s="1">
        <v>3</v>
      </c>
      <c r="C18" s="1">
        <v>3</v>
      </c>
      <c r="D18" s="1">
        <v>0</v>
      </c>
      <c r="E18" s="1">
        <v>0</v>
      </c>
      <c r="F18" s="1">
        <v>3</v>
      </c>
      <c r="G18" s="1">
        <v>0</v>
      </c>
      <c r="H18" s="1">
        <v>3</v>
      </c>
      <c r="I18">
        <f t="shared" si="0"/>
        <v>1.7142857142857142</v>
      </c>
    </row>
    <row r="19" spans="1:15" ht="15.75" thickBot="1" x14ac:dyDescent="0.3">
      <c r="A19" t="s">
        <v>75</v>
      </c>
      <c r="B19" s="1">
        <v>3</v>
      </c>
      <c r="C19" s="1">
        <v>4</v>
      </c>
      <c r="D19" s="1">
        <v>4</v>
      </c>
      <c r="E19" s="1">
        <v>1</v>
      </c>
      <c r="F19" s="1">
        <v>3</v>
      </c>
      <c r="G19" s="1">
        <v>1</v>
      </c>
      <c r="H19" s="1">
        <v>4</v>
      </c>
      <c r="I19">
        <f t="shared" si="0"/>
        <v>2.8571428571428572</v>
      </c>
    </row>
    <row r="20" spans="1:15" ht="15.75" thickBot="1" x14ac:dyDescent="0.3">
      <c r="A20" t="s">
        <v>76</v>
      </c>
      <c r="B20" s="1">
        <v>3</v>
      </c>
      <c r="C20" s="1">
        <v>3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>
        <f t="shared" si="0"/>
        <v>3.7142857142857144</v>
      </c>
    </row>
    <row r="21" spans="1:15" ht="15.75" thickBot="1" x14ac:dyDescent="0.3">
      <c r="A21" t="s">
        <v>77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>
        <f t="shared" si="0"/>
        <v>0</v>
      </c>
    </row>
    <row r="22" spans="1:15" ht="15.75" thickBot="1" x14ac:dyDescent="0.3">
      <c r="A22" t="s">
        <v>78</v>
      </c>
      <c r="B22" s="1">
        <v>4</v>
      </c>
      <c r="C22" s="1">
        <v>3</v>
      </c>
      <c r="D22" s="1">
        <v>3</v>
      </c>
      <c r="E22" s="1">
        <v>3</v>
      </c>
      <c r="F22" s="1">
        <v>3</v>
      </c>
      <c r="G22" s="1">
        <v>4</v>
      </c>
      <c r="H22" s="1">
        <v>4</v>
      </c>
      <c r="I22">
        <f t="shared" si="0"/>
        <v>3.4285714285714284</v>
      </c>
    </row>
    <row r="23" spans="1:15" ht="15.75" thickBot="1" x14ac:dyDescent="0.3">
      <c r="A23" t="s">
        <v>79</v>
      </c>
      <c r="B23" s="1">
        <v>4</v>
      </c>
      <c r="C23" s="1">
        <v>3</v>
      </c>
      <c r="D23" s="1">
        <v>1</v>
      </c>
      <c r="E23" s="1">
        <v>1</v>
      </c>
      <c r="F23" s="1">
        <v>3</v>
      </c>
      <c r="G23" s="1">
        <v>1</v>
      </c>
      <c r="H23" s="1">
        <v>3</v>
      </c>
      <c r="I23">
        <f t="shared" si="0"/>
        <v>2.2857142857142856</v>
      </c>
    </row>
    <row r="24" spans="1:15" ht="15.75" thickBot="1" x14ac:dyDescent="0.3">
      <c r="A24" t="s">
        <v>80</v>
      </c>
      <c r="B24" s="1">
        <v>3</v>
      </c>
      <c r="C24" s="1">
        <v>3</v>
      </c>
      <c r="D24" s="1">
        <v>3</v>
      </c>
      <c r="E24" s="1">
        <v>4</v>
      </c>
      <c r="F24" s="1">
        <v>3</v>
      </c>
      <c r="G24" s="1">
        <v>3</v>
      </c>
      <c r="H24" s="1">
        <v>3</v>
      </c>
      <c r="I24">
        <f t="shared" si="0"/>
        <v>3.1428571428571428</v>
      </c>
    </row>
    <row r="25" spans="1:15" ht="15.75" thickBot="1" x14ac:dyDescent="0.3">
      <c r="A25" t="s">
        <v>81</v>
      </c>
      <c r="B25" s="1">
        <v>1</v>
      </c>
      <c r="C25" s="1">
        <v>0</v>
      </c>
      <c r="D25" s="1">
        <v>0</v>
      </c>
      <c r="E25" s="1">
        <v>4</v>
      </c>
      <c r="F25" s="1">
        <v>0</v>
      </c>
      <c r="G25" s="1">
        <v>0</v>
      </c>
      <c r="H25" s="1">
        <v>0</v>
      </c>
      <c r="I25">
        <f t="shared" si="0"/>
        <v>0.7142857142857143</v>
      </c>
    </row>
    <row r="26" spans="1:15" ht="15.75" thickBot="1" x14ac:dyDescent="0.3">
      <c r="A26" t="s">
        <v>82</v>
      </c>
      <c r="B26" s="1">
        <v>1</v>
      </c>
      <c r="C26" s="1">
        <v>3</v>
      </c>
      <c r="D26" s="1">
        <v>3</v>
      </c>
      <c r="E26" s="1">
        <v>1</v>
      </c>
      <c r="F26" s="1">
        <v>1</v>
      </c>
      <c r="G26" s="1">
        <v>1</v>
      </c>
      <c r="H26" s="1">
        <v>0</v>
      </c>
      <c r="I26">
        <f t="shared" si="0"/>
        <v>1.4285714285714286</v>
      </c>
    </row>
    <row r="27" spans="1:15" ht="15.75" thickBot="1" x14ac:dyDescent="0.3">
      <c r="A27" t="s">
        <v>83</v>
      </c>
      <c r="B27" s="1">
        <v>3</v>
      </c>
      <c r="C27" s="1">
        <v>3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>
        <f t="shared" si="0"/>
        <v>3</v>
      </c>
    </row>
    <row r="28" spans="1:15" ht="15.75" thickBot="1" x14ac:dyDescent="0.3">
      <c r="A28" t="s">
        <v>84</v>
      </c>
      <c r="B28" s="1">
        <v>3</v>
      </c>
      <c r="C28" s="1">
        <v>3</v>
      </c>
      <c r="D28" s="1">
        <v>4</v>
      </c>
      <c r="E28" s="1">
        <v>3</v>
      </c>
      <c r="F28" s="1">
        <v>4</v>
      </c>
      <c r="G28" s="1">
        <v>1</v>
      </c>
      <c r="H28" s="1">
        <v>4</v>
      </c>
      <c r="I28">
        <f t="shared" si="0"/>
        <v>3.1428571428571428</v>
      </c>
    </row>
    <row r="29" spans="1:15" ht="15.75" thickBot="1" x14ac:dyDescent="0.3">
      <c r="A29" t="s">
        <v>85</v>
      </c>
      <c r="B29" s="1">
        <v>3</v>
      </c>
      <c r="C29" s="1">
        <v>0</v>
      </c>
      <c r="D29" s="1">
        <v>0</v>
      </c>
      <c r="E29" s="1">
        <v>1</v>
      </c>
      <c r="F29" s="1">
        <v>3</v>
      </c>
      <c r="G29" s="1">
        <v>0</v>
      </c>
      <c r="H29" s="1">
        <v>0</v>
      </c>
      <c r="I29">
        <f t="shared" si="0"/>
        <v>1</v>
      </c>
    </row>
    <row r="30" spans="1:15" ht="15.75" thickBot="1" x14ac:dyDescent="0.3">
      <c r="A30" t="s">
        <v>86</v>
      </c>
      <c r="B30" s="1">
        <v>4</v>
      </c>
      <c r="C30" s="1">
        <v>4</v>
      </c>
      <c r="D30" s="1">
        <v>4</v>
      </c>
      <c r="E30" s="1">
        <v>4</v>
      </c>
      <c r="F30" s="1">
        <v>4</v>
      </c>
      <c r="G30" s="1">
        <v>1</v>
      </c>
      <c r="H30" s="1">
        <v>4</v>
      </c>
      <c r="I30">
        <f t="shared" si="0"/>
        <v>3.5714285714285716</v>
      </c>
    </row>
    <row r="31" spans="1:15" ht="15.75" thickBot="1" x14ac:dyDescent="0.3">
      <c r="A31" t="s">
        <v>87</v>
      </c>
      <c r="B31" s="1">
        <v>3</v>
      </c>
      <c r="C31" s="1">
        <v>3</v>
      </c>
      <c r="D31" s="1">
        <v>3</v>
      </c>
      <c r="E31" s="1">
        <v>3</v>
      </c>
      <c r="F31" s="1">
        <v>1</v>
      </c>
      <c r="G31" s="1">
        <v>3</v>
      </c>
      <c r="H31" s="1">
        <v>3</v>
      </c>
      <c r="I31">
        <f t="shared" si="0"/>
        <v>2.7142857142857144</v>
      </c>
    </row>
    <row r="32" spans="1:15" ht="15.75" thickBot="1" x14ac:dyDescent="0.3">
      <c r="A32" t="s">
        <v>88</v>
      </c>
      <c r="B32" s="1">
        <v>3</v>
      </c>
      <c r="C32" s="1">
        <v>4</v>
      </c>
      <c r="D32" s="1">
        <v>4</v>
      </c>
      <c r="E32" s="1">
        <v>1</v>
      </c>
      <c r="F32" s="1">
        <v>3</v>
      </c>
      <c r="G32" s="1">
        <v>3</v>
      </c>
      <c r="H32" s="1">
        <v>4</v>
      </c>
      <c r="I32">
        <f t="shared" si="0"/>
        <v>3.1428571428571428</v>
      </c>
    </row>
    <row r="33" spans="1:9" ht="15.75" thickBot="1" x14ac:dyDescent="0.3">
      <c r="A33" t="s">
        <v>89</v>
      </c>
      <c r="B33" s="1">
        <v>4</v>
      </c>
      <c r="C33" s="1">
        <v>3</v>
      </c>
      <c r="D33" s="1">
        <v>4</v>
      </c>
      <c r="E33" s="1">
        <v>0</v>
      </c>
      <c r="F33" s="1">
        <v>4</v>
      </c>
      <c r="G33" s="1">
        <v>0</v>
      </c>
      <c r="H33" s="1">
        <v>3</v>
      </c>
      <c r="I33">
        <f t="shared" si="0"/>
        <v>2.5714285714285716</v>
      </c>
    </row>
    <row r="34" spans="1:9" ht="15.75" thickBot="1" x14ac:dyDescent="0.3">
      <c r="A34" t="s">
        <v>90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0</v>
      </c>
      <c r="H34" s="1">
        <v>4</v>
      </c>
      <c r="I34">
        <f t="shared" si="0"/>
        <v>3.4285714285714284</v>
      </c>
    </row>
    <row r="35" spans="1:9" ht="15.75" thickBot="1" x14ac:dyDescent="0.3">
      <c r="A35" t="s">
        <v>91</v>
      </c>
      <c r="B35" s="1">
        <v>1</v>
      </c>
      <c r="C35" s="1">
        <v>4</v>
      </c>
      <c r="D35" s="1">
        <v>3</v>
      </c>
      <c r="E35" s="1">
        <v>1</v>
      </c>
      <c r="F35" s="1">
        <v>4</v>
      </c>
      <c r="G35" s="1">
        <v>0</v>
      </c>
      <c r="H35" s="1">
        <v>3</v>
      </c>
      <c r="I35">
        <f t="shared" si="0"/>
        <v>2.2857142857142856</v>
      </c>
    </row>
    <row r="36" spans="1:9" ht="15.75" thickBot="1" x14ac:dyDescent="0.3">
      <c r="A36" t="s">
        <v>92</v>
      </c>
      <c r="B36" s="1">
        <v>4</v>
      </c>
      <c r="C36" s="1">
        <v>3</v>
      </c>
      <c r="D36" s="1">
        <v>3</v>
      </c>
      <c r="E36" s="1">
        <v>4</v>
      </c>
      <c r="F36" s="1">
        <v>4</v>
      </c>
      <c r="G36" s="1">
        <v>4</v>
      </c>
      <c r="H36" s="1">
        <v>4</v>
      </c>
      <c r="I36">
        <f t="shared" si="0"/>
        <v>3.7142857142857144</v>
      </c>
    </row>
    <row r="37" spans="1:9" ht="15.75" thickBot="1" x14ac:dyDescent="0.3">
      <c r="A37" t="s">
        <v>93</v>
      </c>
      <c r="B37" s="1">
        <v>4</v>
      </c>
      <c r="C37" s="1">
        <v>4</v>
      </c>
      <c r="D37" s="1">
        <v>4</v>
      </c>
      <c r="E37" s="1">
        <v>3</v>
      </c>
      <c r="F37" s="1">
        <v>3</v>
      </c>
      <c r="G37" s="1">
        <v>4</v>
      </c>
      <c r="H37" s="1">
        <v>4</v>
      </c>
      <c r="I37">
        <f t="shared" si="0"/>
        <v>3.7142857142857144</v>
      </c>
    </row>
    <row r="38" spans="1:9" ht="15.75" thickBot="1" x14ac:dyDescent="0.3">
      <c r="A38" t="s">
        <v>94</v>
      </c>
      <c r="B38" s="1">
        <v>4</v>
      </c>
      <c r="C38" s="1">
        <v>4</v>
      </c>
      <c r="D38" s="1">
        <v>4</v>
      </c>
      <c r="E38" s="1">
        <v>4</v>
      </c>
      <c r="F38" s="1">
        <v>4</v>
      </c>
      <c r="G38" s="1">
        <v>3</v>
      </c>
      <c r="H38" s="1">
        <v>4</v>
      </c>
      <c r="I38">
        <f t="shared" si="0"/>
        <v>3.8571428571428572</v>
      </c>
    </row>
    <row r="39" spans="1:9" ht="15.75" thickBot="1" x14ac:dyDescent="0.3">
      <c r="A39" t="s">
        <v>95</v>
      </c>
      <c r="B39" s="1">
        <v>4</v>
      </c>
      <c r="C39" s="1">
        <v>4</v>
      </c>
      <c r="D39" s="1">
        <v>4</v>
      </c>
      <c r="E39" s="1">
        <v>3</v>
      </c>
      <c r="F39" s="1">
        <v>3</v>
      </c>
      <c r="G39" s="1">
        <v>3</v>
      </c>
      <c r="H39" s="1">
        <v>3</v>
      </c>
      <c r="I39">
        <f t="shared" si="0"/>
        <v>3.4285714285714284</v>
      </c>
    </row>
    <row r="40" spans="1:9" ht="15.75" thickBot="1" x14ac:dyDescent="0.3">
      <c r="A40" t="s">
        <v>96</v>
      </c>
      <c r="B40" s="1">
        <v>1</v>
      </c>
      <c r="C40" s="1">
        <v>0</v>
      </c>
      <c r="D40" s="1">
        <v>0</v>
      </c>
      <c r="E40" s="1">
        <v>3</v>
      </c>
      <c r="F40" s="1">
        <v>0</v>
      </c>
      <c r="G40" s="1">
        <v>0</v>
      </c>
      <c r="H40" s="1">
        <v>0</v>
      </c>
      <c r="I40">
        <f t="shared" si="0"/>
        <v>0.5714285714285714</v>
      </c>
    </row>
    <row r="41" spans="1:9" ht="15.75" thickBot="1" x14ac:dyDescent="0.3">
      <c r="A41" t="s">
        <v>97</v>
      </c>
      <c r="B41" s="1">
        <v>3</v>
      </c>
      <c r="C41" s="1">
        <v>0</v>
      </c>
      <c r="D41" s="1">
        <v>0</v>
      </c>
      <c r="E41" s="1">
        <v>4</v>
      </c>
      <c r="F41" s="1">
        <v>0</v>
      </c>
      <c r="G41" s="1">
        <v>0</v>
      </c>
      <c r="H41" s="1">
        <v>0</v>
      </c>
      <c r="I41">
        <f t="shared" si="0"/>
        <v>1</v>
      </c>
    </row>
    <row r="42" spans="1:9" ht="15.75" thickBot="1" x14ac:dyDescent="0.3">
      <c r="A42" t="s">
        <v>98</v>
      </c>
      <c r="B42" s="1">
        <v>3</v>
      </c>
      <c r="C42" s="1">
        <v>0</v>
      </c>
      <c r="D42" s="1">
        <v>1</v>
      </c>
      <c r="E42" s="1">
        <v>4</v>
      </c>
      <c r="F42" s="1">
        <v>0</v>
      </c>
      <c r="G42" s="1">
        <v>0</v>
      </c>
      <c r="H42" s="1">
        <v>0</v>
      </c>
      <c r="I42">
        <f t="shared" si="0"/>
        <v>1.1428571428571428</v>
      </c>
    </row>
    <row r="43" spans="1:9" ht="15.75" thickBot="1" x14ac:dyDescent="0.3">
      <c r="A43" t="s">
        <v>99</v>
      </c>
      <c r="B43" s="1">
        <v>1</v>
      </c>
      <c r="C43" s="1">
        <v>0</v>
      </c>
      <c r="D43" s="1">
        <v>0</v>
      </c>
      <c r="E43" s="1">
        <v>4</v>
      </c>
      <c r="F43" s="1">
        <v>0</v>
      </c>
      <c r="G43" s="1">
        <v>0</v>
      </c>
      <c r="H43" s="1">
        <v>0</v>
      </c>
      <c r="I43">
        <f t="shared" si="0"/>
        <v>0.7142857142857143</v>
      </c>
    </row>
    <row r="44" spans="1:9" ht="15.75" thickBot="1" x14ac:dyDescent="0.3">
      <c r="A44" t="s">
        <v>100</v>
      </c>
      <c r="B44" s="1">
        <v>1</v>
      </c>
      <c r="C44" s="1">
        <v>0</v>
      </c>
      <c r="D44" s="1">
        <v>1</v>
      </c>
      <c r="E44" s="1">
        <v>4</v>
      </c>
      <c r="F44" s="1">
        <v>0</v>
      </c>
      <c r="G44" s="1">
        <v>0</v>
      </c>
      <c r="H44" s="1">
        <v>0</v>
      </c>
      <c r="I44">
        <f t="shared" si="0"/>
        <v>0.8571428571428571</v>
      </c>
    </row>
    <row r="45" spans="1:9" ht="15.75" thickBot="1" x14ac:dyDescent="0.3">
      <c r="A45" t="s">
        <v>101</v>
      </c>
      <c r="B45" s="1">
        <v>1</v>
      </c>
      <c r="C45" s="1">
        <v>0</v>
      </c>
      <c r="D45" s="1">
        <v>1</v>
      </c>
      <c r="E45" s="1">
        <v>3</v>
      </c>
      <c r="F45" s="1">
        <v>0</v>
      </c>
      <c r="G45" s="1">
        <v>0</v>
      </c>
      <c r="H45" s="1">
        <v>0</v>
      </c>
      <c r="I45">
        <f t="shared" si="0"/>
        <v>0.7142857142857143</v>
      </c>
    </row>
    <row r="46" spans="1:9" ht="15.75" thickBot="1" x14ac:dyDescent="0.3">
      <c r="A46" t="s">
        <v>102</v>
      </c>
      <c r="B46" s="1">
        <v>1</v>
      </c>
      <c r="C46" s="1">
        <v>0</v>
      </c>
      <c r="D46" s="1">
        <v>1</v>
      </c>
      <c r="E46" s="1">
        <v>4</v>
      </c>
      <c r="F46" s="1">
        <v>0</v>
      </c>
      <c r="G46" s="1">
        <v>0</v>
      </c>
      <c r="H46" s="1">
        <v>0</v>
      </c>
      <c r="I46">
        <f t="shared" si="0"/>
        <v>0.8571428571428571</v>
      </c>
    </row>
    <row r="47" spans="1:9" ht="15.75" thickBot="1" x14ac:dyDescent="0.3">
      <c r="A47" t="s">
        <v>103</v>
      </c>
      <c r="B47" s="1">
        <v>0</v>
      </c>
      <c r="C47" s="1">
        <v>0</v>
      </c>
      <c r="D47" s="1">
        <v>1</v>
      </c>
      <c r="E47" s="1">
        <v>4</v>
      </c>
      <c r="F47" s="1">
        <v>0</v>
      </c>
      <c r="G47" s="1">
        <v>0</v>
      </c>
      <c r="H47" s="1">
        <v>0</v>
      </c>
      <c r="I47">
        <f t="shared" si="0"/>
        <v>0.7142857142857143</v>
      </c>
    </row>
    <row r="48" spans="1:9" ht="15.75" thickBot="1" x14ac:dyDescent="0.3">
      <c r="A48" t="s">
        <v>104</v>
      </c>
      <c r="B48" s="1">
        <v>0</v>
      </c>
      <c r="C48" s="1">
        <v>0</v>
      </c>
      <c r="D48" s="1">
        <v>0</v>
      </c>
      <c r="E48" s="1">
        <v>4</v>
      </c>
      <c r="F48" s="1">
        <v>0</v>
      </c>
      <c r="G48" s="1">
        <v>0</v>
      </c>
      <c r="H48" s="1">
        <v>0</v>
      </c>
      <c r="I48">
        <f t="shared" si="0"/>
        <v>0.5714285714285714</v>
      </c>
    </row>
    <row r="49" spans="1:9" ht="15.75" thickBot="1" x14ac:dyDescent="0.3">
      <c r="A49" t="s">
        <v>105</v>
      </c>
      <c r="B49" s="1">
        <v>1</v>
      </c>
      <c r="C49" s="1">
        <v>0</v>
      </c>
      <c r="D49" s="1">
        <v>1</v>
      </c>
      <c r="E49" s="1">
        <v>4</v>
      </c>
      <c r="F49" s="1">
        <v>0</v>
      </c>
      <c r="G49" s="1">
        <v>0</v>
      </c>
      <c r="H49" s="1">
        <v>0</v>
      </c>
      <c r="I49">
        <f t="shared" si="0"/>
        <v>0.8571428571428571</v>
      </c>
    </row>
    <row r="50" spans="1:9" ht="15.75" thickBot="1" x14ac:dyDescent="0.3">
      <c r="A50" t="s">
        <v>106</v>
      </c>
      <c r="B50" s="1">
        <v>1</v>
      </c>
      <c r="C50" s="1">
        <v>0</v>
      </c>
      <c r="D50" s="1">
        <v>0</v>
      </c>
      <c r="E50" s="1">
        <v>4</v>
      </c>
      <c r="F50" s="1">
        <v>0</v>
      </c>
      <c r="G50" s="1">
        <v>0</v>
      </c>
      <c r="H50" s="1">
        <v>0</v>
      </c>
      <c r="I50">
        <f t="shared" si="0"/>
        <v>0.7142857142857143</v>
      </c>
    </row>
    <row r="51" spans="1:9" ht="15.75" thickBot="1" x14ac:dyDescent="0.3">
      <c r="A51" t="s">
        <v>107</v>
      </c>
      <c r="B51" s="1">
        <v>1</v>
      </c>
      <c r="C51" s="1">
        <v>0</v>
      </c>
      <c r="D51" s="1">
        <v>0</v>
      </c>
      <c r="E51" s="1">
        <v>3</v>
      </c>
      <c r="F51" s="1">
        <v>0</v>
      </c>
      <c r="G51" s="1">
        <v>0</v>
      </c>
      <c r="H51" s="1">
        <v>0</v>
      </c>
      <c r="I51">
        <f t="shared" si="0"/>
        <v>0.5714285714285714</v>
      </c>
    </row>
    <row r="52" spans="1:9" ht="15.75" thickBot="1" x14ac:dyDescent="0.3">
      <c r="A52" t="s">
        <v>108</v>
      </c>
      <c r="B52" s="1">
        <v>1</v>
      </c>
      <c r="C52" s="1">
        <v>0</v>
      </c>
      <c r="D52" s="1">
        <v>1</v>
      </c>
      <c r="E52" s="1">
        <v>4</v>
      </c>
      <c r="F52" s="1">
        <v>0</v>
      </c>
      <c r="G52" s="1">
        <v>0</v>
      </c>
      <c r="H52" s="1">
        <v>0</v>
      </c>
      <c r="I52">
        <f t="shared" si="0"/>
        <v>0.8571428571428571</v>
      </c>
    </row>
    <row r="53" spans="1:9" ht="15.75" thickBot="1" x14ac:dyDescent="0.3">
      <c r="A53" t="s">
        <v>109</v>
      </c>
      <c r="B53" s="1">
        <v>0</v>
      </c>
      <c r="C53" s="1">
        <v>0</v>
      </c>
      <c r="D53" s="1">
        <v>1</v>
      </c>
      <c r="E53" s="1">
        <v>4</v>
      </c>
      <c r="F53" s="1">
        <v>0</v>
      </c>
      <c r="G53" s="1">
        <v>0</v>
      </c>
      <c r="H53" s="1">
        <v>0</v>
      </c>
      <c r="I53">
        <f t="shared" si="0"/>
        <v>0.7142857142857143</v>
      </c>
    </row>
    <row r="54" spans="1:9" ht="15.75" thickBot="1" x14ac:dyDescent="0.3">
      <c r="A54" t="s">
        <v>110</v>
      </c>
      <c r="B54" s="1">
        <v>0</v>
      </c>
      <c r="C54" s="1">
        <v>0</v>
      </c>
      <c r="D54" s="1">
        <v>0</v>
      </c>
      <c r="E54" s="1">
        <v>4</v>
      </c>
      <c r="F54" s="1">
        <v>0</v>
      </c>
      <c r="G54" s="1">
        <v>0</v>
      </c>
      <c r="H54" s="1">
        <v>0</v>
      </c>
      <c r="I54">
        <f t="shared" si="0"/>
        <v>0.5714285714285714</v>
      </c>
    </row>
    <row r="55" spans="1:9" ht="15.75" thickBot="1" x14ac:dyDescent="0.3">
      <c r="A55" t="s">
        <v>111</v>
      </c>
      <c r="B55" s="1">
        <v>0</v>
      </c>
      <c r="C55" s="1">
        <v>0</v>
      </c>
      <c r="D55" s="1">
        <v>1</v>
      </c>
      <c r="E55" s="1">
        <v>3</v>
      </c>
      <c r="F55" s="1">
        <v>0</v>
      </c>
      <c r="G55" s="1">
        <v>0</v>
      </c>
      <c r="H55" s="1">
        <v>0</v>
      </c>
      <c r="I55">
        <f t="shared" si="0"/>
        <v>0.5714285714285714</v>
      </c>
    </row>
    <row r="56" spans="1:9" ht="15.75" thickBot="1" x14ac:dyDescent="0.3">
      <c r="A56" t="s">
        <v>112</v>
      </c>
      <c r="B56" s="1">
        <v>3</v>
      </c>
      <c r="C56" s="1">
        <v>0</v>
      </c>
      <c r="D56" s="1">
        <v>1</v>
      </c>
      <c r="E56" s="1">
        <v>3</v>
      </c>
      <c r="F56" s="1">
        <v>0</v>
      </c>
      <c r="G56" s="1">
        <v>0</v>
      </c>
      <c r="H56" s="1">
        <v>0</v>
      </c>
      <c r="I56">
        <f t="shared" si="0"/>
        <v>1</v>
      </c>
    </row>
    <row r="57" spans="1:9" ht="15.75" thickBot="1" x14ac:dyDescent="0.3">
      <c r="A57" t="s">
        <v>113</v>
      </c>
      <c r="B57" s="1">
        <v>3</v>
      </c>
      <c r="C57" s="1">
        <v>0</v>
      </c>
      <c r="D57" s="1">
        <v>0</v>
      </c>
      <c r="E57" s="1">
        <v>3</v>
      </c>
      <c r="F57" s="1">
        <v>0</v>
      </c>
      <c r="G57" s="1">
        <v>0</v>
      </c>
      <c r="H57" s="1">
        <v>0</v>
      </c>
      <c r="I57">
        <f t="shared" si="0"/>
        <v>0.8571428571428571</v>
      </c>
    </row>
    <row r="58" spans="1:9" ht="15.75" thickBot="1" x14ac:dyDescent="0.3">
      <c r="A58" t="s">
        <v>114</v>
      </c>
      <c r="B58" s="1">
        <v>3</v>
      </c>
      <c r="C58" s="1">
        <v>0</v>
      </c>
      <c r="D58" s="1">
        <v>1</v>
      </c>
      <c r="E58" s="1">
        <v>3</v>
      </c>
      <c r="F58" s="1">
        <v>0</v>
      </c>
      <c r="G58" s="1">
        <v>0</v>
      </c>
      <c r="H58" s="1">
        <v>0</v>
      </c>
      <c r="I58">
        <f t="shared" si="0"/>
        <v>1</v>
      </c>
    </row>
    <row r="59" spans="1:9" ht="15.75" thickBot="1" x14ac:dyDescent="0.3">
      <c r="A59" t="s">
        <v>115</v>
      </c>
      <c r="B59" s="1">
        <v>1</v>
      </c>
      <c r="C59" s="1">
        <v>0</v>
      </c>
      <c r="D59" s="1">
        <v>1</v>
      </c>
      <c r="E59" s="1">
        <v>4</v>
      </c>
      <c r="F59" s="1">
        <v>0</v>
      </c>
      <c r="G59" s="1">
        <v>0</v>
      </c>
      <c r="H59" s="1">
        <v>0</v>
      </c>
      <c r="I59">
        <f t="shared" si="0"/>
        <v>0.8571428571428571</v>
      </c>
    </row>
    <row r="60" spans="1:9" ht="15.75" thickBot="1" x14ac:dyDescent="0.3">
      <c r="A60" t="s">
        <v>116</v>
      </c>
      <c r="B60" s="1">
        <v>4</v>
      </c>
      <c r="C60" s="1">
        <v>0</v>
      </c>
      <c r="D60" s="1">
        <v>1</v>
      </c>
      <c r="E60" s="1">
        <v>4</v>
      </c>
      <c r="F60" s="1">
        <v>0</v>
      </c>
      <c r="G60" s="1">
        <v>0</v>
      </c>
      <c r="H60" s="1">
        <v>0</v>
      </c>
      <c r="I60">
        <f t="shared" si="0"/>
        <v>1.2857142857142858</v>
      </c>
    </row>
    <row r="61" spans="1:9" ht="15.75" thickBot="1" x14ac:dyDescent="0.3">
      <c r="A61" t="s">
        <v>117</v>
      </c>
      <c r="B61" s="1">
        <v>4</v>
      </c>
      <c r="C61" s="1">
        <v>0</v>
      </c>
      <c r="D61" s="1">
        <v>0</v>
      </c>
      <c r="E61" s="1">
        <v>4</v>
      </c>
      <c r="F61" s="1">
        <v>0</v>
      </c>
      <c r="G61" s="1">
        <v>0</v>
      </c>
      <c r="H61" s="1">
        <v>0</v>
      </c>
      <c r="I61">
        <f t="shared" si="0"/>
        <v>1.1428571428571428</v>
      </c>
    </row>
    <row r="62" spans="1:9" ht="15.75" thickBot="1" x14ac:dyDescent="0.3">
      <c r="A62" t="s">
        <v>118</v>
      </c>
      <c r="B62" s="1">
        <v>1</v>
      </c>
      <c r="C62" s="1">
        <v>0</v>
      </c>
      <c r="D62" s="1">
        <v>1</v>
      </c>
      <c r="E62" s="1">
        <v>4</v>
      </c>
      <c r="F62" s="1">
        <v>0</v>
      </c>
      <c r="G62" s="1">
        <v>0</v>
      </c>
      <c r="H62" s="1">
        <v>0</v>
      </c>
      <c r="I62">
        <f t="shared" si="0"/>
        <v>0.8571428571428571</v>
      </c>
    </row>
    <row r="63" spans="1:9" ht="15.75" thickBot="1" x14ac:dyDescent="0.3">
      <c r="A63" t="s">
        <v>119</v>
      </c>
      <c r="B63" s="1">
        <v>1</v>
      </c>
      <c r="C63" s="1">
        <v>0</v>
      </c>
      <c r="D63" s="1">
        <v>0</v>
      </c>
      <c r="E63" s="1">
        <v>4</v>
      </c>
      <c r="F63" s="1">
        <v>0</v>
      </c>
      <c r="G63" s="1">
        <v>0</v>
      </c>
      <c r="H63" s="1">
        <v>0</v>
      </c>
      <c r="I63">
        <f t="shared" si="0"/>
        <v>0.7142857142857143</v>
      </c>
    </row>
    <row r="64" spans="1:9" ht="15.75" thickBot="1" x14ac:dyDescent="0.3">
      <c r="A64" t="s">
        <v>120</v>
      </c>
      <c r="B64" s="1">
        <v>1</v>
      </c>
      <c r="C64" s="1">
        <v>0</v>
      </c>
      <c r="D64" s="1">
        <v>1</v>
      </c>
      <c r="E64" s="1">
        <v>4</v>
      </c>
      <c r="F64" s="1">
        <v>0</v>
      </c>
      <c r="G64" s="1">
        <v>0</v>
      </c>
      <c r="H64" s="1">
        <v>0</v>
      </c>
      <c r="I64">
        <f t="shared" si="0"/>
        <v>0.8571428571428571</v>
      </c>
    </row>
    <row r="65" spans="1:9" ht="15.75" thickBot="1" x14ac:dyDescent="0.3">
      <c r="A65" t="s">
        <v>121</v>
      </c>
      <c r="B65" s="1">
        <v>4</v>
      </c>
      <c r="C65" s="1">
        <v>0</v>
      </c>
      <c r="D65" s="1">
        <v>1</v>
      </c>
      <c r="E65" s="1">
        <v>4</v>
      </c>
      <c r="F65" s="1">
        <v>0</v>
      </c>
      <c r="G65" s="1">
        <v>0</v>
      </c>
      <c r="H65" s="1">
        <v>0</v>
      </c>
      <c r="I65">
        <f t="shared" si="0"/>
        <v>1.2857142857142858</v>
      </c>
    </row>
    <row r="66" spans="1:9" ht="15.75" thickBot="1" x14ac:dyDescent="0.3">
      <c r="A66" t="s">
        <v>122</v>
      </c>
      <c r="B66" s="1">
        <v>0</v>
      </c>
      <c r="C66" s="1">
        <v>0</v>
      </c>
      <c r="D66" s="1">
        <v>1</v>
      </c>
      <c r="E66" s="1">
        <v>4</v>
      </c>
      <c r="F66" s="1">
        <v>0</v>
      </c>
      <c r="G66" s="1">
        <v>0</v>
      </c>
      <c r="H66" s="1">
        <v>0</v>
      </c>
      <c r="I66">
        <f t="shared" si="0"/>
        <v>0.7142857142857143</v>
      </c>
    </row>
    <row r="67" spans="1:9" ht="15.75" thickBot="1" x14ac:dyDescent="0.3">
      <c r="A67" t="s">
        <v>123</v>
      </c>
      <c r="B67" s="1">
        <v>0</v>
      </c>
      <c r="C67" s="1">
        <v>0</v>
      </c>
      <c r="D67" s="1">
        <v>1</v>
      </c>
      <c r="E67" s="1">
        <v>4</v>
      </c>
      <c r="F67" s="1">
        <v>0</v>
      </c>
      <c r="G67" s="1">
        <v>0</v>
      </c>
      <c r="H67" s="1">
        <v>0</v>
      </c>
      <c r="I67">
        <f t="shared" ref="I67:I130" si="10">AVERAGE(B67:H67)</f>
        <v>0.7142857142857143</v>
      </c>
    </row>
    <row r="68" spans="1:9" ht="15.75" thickBot="1" x14ac:dyDescent="0.3">
      <c r="A68" t="s">
        <v>124</v>
      </c>
      <c r="B68" s="1">
        <v>0</v>
      </c>
      <c r="C68" s="1">
        <v>0</v>
      </c>
      <c r="D68" s="1">
        <v>0</v>
      </c>
      <c r="E68" s="1">
        <v>4</v>
      </c>
      <c r="F68" s="1">
        <v>0</v>
      </c>
      <c r="G68" s="1">
        <v>0</v>
      </c>
      <c r="H68" s="1">
        <v>0</v>
      </c>
      <c r="I68">
        <f t="shared" si="10"/>
        <v>0.5714285714285714</v>
      </c>
    </row>
    <row r="69" spans="1:9" ht="15.75" thickBot="1" x14ac:dyDescent="0.3">
      <c r="A69" t="s">
        <v>125</v>
      </c>
      <c r="B69" s="1">
        <v>0</v>
      </c>
      <c r="C69" s="1">
        <v>0</v>
      </c>
      <c r="D69" s="1">
        <v>0</v>
      </c>
      <c r="E69" s="1">
        <v>4</v>
      </c>
      <c r="F69" s="1">
        <v>0</v>
      </c>
      <c r="G69" s="1">
        <v>0</v>
      </c>
      <c r="H69" s="1">
        <v>0</v>
      </c>
      <c r="I69">
        <f t="shared" si="10"/>
        <v>0.5714285714285714</v>
      </c>
    </row>
    <row r="70" spans="1:9" ht="15.75" thickBot="1" x14ac:dyDescent="0.3">
      <c r="A70" t="s">
        <v>126</v>
      </c>
      <c r="B70" s="1">
        <v>0</v>
      </c>
      <c r="C70" s="1">
        <v>0</v>
      </c>
      <c r="D70" s="1">
        <v>0</v>
      </c>
      <c r="E70" s="1">
        <v>4</v>
      </c>
      <c r="F70" s="1">
        <v>0</v>
      </c>
      <c r="G70" s="1">
        <v>0</v>
      </c>
      <c r="H70" s="1">
        <v>0</v>
      </c>
      <c r="I70">
        <f t="shared" si="10"/>
        <v>0.5714285714285714</v>
      </c>
    </row>
    <row r="71" spans="1:9" ht="15.75" thickBot="1" x14ac:dyDescent="0.3">
      <c r="A71" t="s">
        <v>127</v>
      </c>
      <c r="B71" s="1">
        <v>0</v>
      </c>
      <c r="C71" s="1">
        <v>0</v>
      </c>
      <c r="D71" s="1">
        <v>0</v>
      </c>
      <c r="E71" s="1">
        <v>4</v>
      </c>
      <c r="F71" s="1">
        <v>0</v>
      </c>
      <c r="G71" s="1">
        <v>0</v>
      </c>
      <c r="H71" s="1">
        <v>0</v>
      </c>
      <c r="I71">
        <f t="shared" si="10"/>
        <v>0.5714285714285714</v>
      </c>
    </row>
    <row r="72" spans="1:9" ht="15.75" thickBot="1" x14ac:dyDescent="0.3">
      <c r="A72" t="s">
        <v>128</v>
      </c>
      <c r="B72" s="1">
        <v>0</v>
      </c>
      <c r="C72" s="1">
        <v>0</v>
      </c>
      <c r="D72" s="1">
        <v>1</v>
      </c>
      <c r="E72" s="1">
        <v>4</v>
      </c>
      <c r="F72" s="1">
        <v>0</v>
      </c>
      <c r="G72" s="1">
        <v>0</v>
      </c>
      <c r="H72" s="1">
        <v>0</v>
      </c>
      <c r="I72">
        <f t="shared" si="10"/>
        <v>0.7142857142857143</v>
      </c>
    </row>
    <row r="73" spans="1:9" ht="15.75" thickBot="1" x14ac:dyDescent="0.3">
      <c r="A73" t="s">
        <v>129</v>
      </c>
      <c r="B73" s="1">
        <v>0</v>
      </c>
      <c r="C73" s="1">
        <v>0</v>
      </c>
      <c r="D73" s="1">
        <v>1</v>
      </c>
      <c r="E73" s="1">
        <v>4</v>
      </c>
      <c r="F73" s="1">
        <v>0</v>
      </c>
      <c r="G73" s="1">
        <v>0</v>
      </c>
      <c r="H73" s="1">
        <v>0</v>
      </c>
      <c r="I73">
        <f t="shared" si="10"/>
        <v>0.7142857142857143</v>
      </c>
    </row>
    <row r="74" spans="1:9" ht="15.75" thickBot="1" x14ac:dyDescent="0.3">
      <c r="A74" t="s">
        <v>130</v>
      </c>
      <c r="B74" s="1">
        <v>0</v>
      </c>
      <c r="C74" s="1">
        <v>0</v>
      </c>
      <c r="D74" s="1">
        <v>1</v>
      </c>
      <c r="E74" s="1">
        <v>4</v>
      </c>
      <c r="F74" s="1">
        <v>0</v>
      </c>
      <c r="G74" s="1">
        <v>0</v>
      </c>
      <c r="H74" s="1">
        <v>0</v>
      </c>
      <c r="I74">
        <f t="shared" si="10"/>
        <v>0.7142857142857143</v>
      </c>
    </row>
    <row r="75" spans="1:9" ht="15.75" thickBot="1" x14ac:dyDescent="0.3">
      <c r="A75" t="s">
        <v>131</v>
      </c>
      <c r="B75" s="1">
        <v>1</v>
      </c>
      <c r="C75" s="1">
        <v>0</v>
      </c>
      <c r="D75" s="1">
        <v>1</v>
      </c>
      <c r="E75" s="1">
        <v>4</v>
      </c>
      <c r="F75" s="1">
        <v>0</v>
      </c>
      <c r="G75" s="1">
        <v>0</v>
      </c>
      <c r="H75" s="1">
        <v>0</v>
      </c>
      <c r="I75">
        <f t="shared" si="10"/>
        <v>0.8571428571428571</v>
      </c>
    </row>
    <row r="76" spans="1:9" ht="15.75" thickBot="1" x14ac:dyDescent="0.3">
      <c r="A76" t="s">
        <v>132</v>
      </c>
      <c r="B76" s="1">
        <v>0</v>
      </c>
      <c r="C76" s="1">
        <v>0</v>
      </c>
      <c r="D76" s="1">
        <v>0</v>
      </c>
      <c r="E76" s="1">
        <v>3</v>
      </c>
      <c r="F76" s="1">
        <v>0</v>
      </c>
      <c r="G76" s="1">
        <v>0</v>
      </c>
      <c r="H76" s="1">
        <v>0</v>
      </c>
      <c r="I76">
        <f t="shared" si="10"/>
        <v>0.42857142857142855</v>
      </c>
    </row>
    <row r="77" spans="1:9" ht="15.75" thickBot="1" x14ac:dyDescent="0.3">
      <c r="A77" t="s">
        <v>133</v>
      </c>
      <c r="B77" s="1">
        <v>1</v>
      </c>
      <c r="C77" s="1">
        <v>0</v>
      </c>
      <c r="D77" s="1">
        <v>1</v>
      </c>
      <c r="E77" s="1">
        <v>4</v>
      </c>
      <c r="F77" s="1">
        <v>0</v>
      </c>
      <c r="G77" s="1">
        <v>0</v>
      </c>
      <c r="H77" s="1">
        <v>0</v>
      </c>
      <c r="I77">
        <f t="shared" si="10"/>
        <v>0.8571428571428571</v>
      </c>
    </row>
    <row r="78" spans="1:9" ht="15.75" thickBot="1" x14ac:dyDescent="0.3">
      <c r="A78" t="s">
        <v>134</v>
      </c>
      <c r="B78" s="1">
        <v>0</v>
      </c>
      <c r="C78" s="1">
        <v>0</v>
      </c>
      <c r="D78" s="1">
        <v>1</v>
      </c>
      <c r="E78" s="1">
        <v>4</v>
      </c>
      <c r="F78" s="1">
        <v>0</v>
      </c>
      <c r="G78" s="1">
        <v>0</v>
      </c>
      <c r="H78" s="1">
        <v>0</v>
      </c>
      <c r="I78">
        <f t="shared" si="10"/>
        <v>0.7142857142857143</v>
      </c>
    </row>
    <row r="79" spans="1:9" ht="15.75" thickBot="1" x14ac:dyDescent="0.3">
      <c r="A79" t="s">
        <v>135</v>
      </c>
      <c r="B79" s="1">
        <v>0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>
        <f t="shared" si="10"/>
        <v>0.5714285714285714</v>
      </c>
    </row>
    <row r="80" spans="1:9" ht="15.75" thickBot="1" x14ac:dyDescent="0.3">
      <c r="A80" t="s">
        <v>136</v>
      </c>
      <c r="B80" s="1">
        <v>0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>
        <f t="shared" si="10"/>
        <v>0.5714285714285714</v>
      </c>
    </row>
    <row r="81" spans="1:9" ht="15.75" thickBot="1" x14ac:dyDescent="0.3">
      <c r="A81" t="s">
        <v>137</v>
      </c>
      <c r="B81" s="1">
        <v>0</v>
      </c>
      <c r="C81" s="1">
        <v>0</v>
      </c>
      <c r="D81" s="1">
        <v>3</v>
      </c>
      <c r="E81" s="1">
        <v>4</v>
      </c>
      <c r="F81" s="1">
        <v>0</v>
      </c>
      <c r="G81" s="1">
        <v>0</v>
      </c>
      <c r="H81" s="1">
        <v>0</v>
      </c>
      <c r="I81">
        <f t="shared" si="10"/>
        <v>1</v>
      </c>
    </row>
    <row r="82" spans="1:9" ht="15.75" thickBot="1" x14ac:dyDescent="0.3">
      <c r="A82" t="s">
        <v>138</v>
      </c>
      <c r="B82" s="1">
        <v>1</v>
      </c>
      <c r="C82" s="1">
        <v>0</v>
      </c>
      <c r="D82" s="1">
        <v>3</v>
      </c>
      <c r="E82" s="1">
        <v>4</v>
      </c>
      <c r="F82" s="1">
        <v>0</v>
      </c>
      <c r="G82" s="1">
        <v>0</v>
      </c>
      <c r="H82" s="1">
        <v>0</v>
      </c>
      <c r="I82">
        <f t="shared" si="10"/>
        <v>1.1428571428571428</v>
      </c>
    </row>
    <row r="83" spans="1:9" ht="15.75" thickBot="1" x14ac:dyDescent="0.3">
      <c r="A83" t="s">
        <v>139</v>
      </c>
      <c r="B83" s="1">
        <v>4</v>
      </c>
      <c r="C83" s="1">
        <v>0</v>
      </c>
      <c r="D83" s="1">
        <v>4</v>
      </c>
      <c r="E83" s="1">
        <v>4</v>
      </c>
      <c r="F83" s="1">
        <v>0</v>
      </c>
      <c r="G83" s="1">
        <v>0</v>
      </c>
      <c r="H83" s="1">
        <v>0</v>
      </c>
      <c r="I83">
        <f t="shared" si="10"/>
        <v>1.7142857142857142</v>
      </c>
    </row>
    <row r="84" spans="1:9" ht="15.75" thickBot="1" x14ac:dyDescent="0.3">
      <c r="A84" t="s">
        <v>140</v>
      </c>
      <c r="B84" s="1">
        <v>1</v>
      </c>
      <c r="C84" s="1">
        <v>0</v>
      </c>
      <c r="D84" s="1">
        <v>4</v>
      </c>
      <c r="E84" s="1">
        <v>4</v>
      </c>
      <c r="F84" s="1">
        <v>0</v>
      </c>
      <c r="G84" s="1">
        <v>0</v>
      </c>
      <c r="H84" s="1">
        <v>0</v>
      </c>
      <c r="I84">
        <f t="shared" si="10"/>
        <v>1.2857142857142858</v>
      </c>
    </row>
    <row r="85" spans="1:9" ht="15.75" thickBot="1" x14ac:dyDescent="0.3">
      <c r="A85" t="s">
        <v>141</v>
      </c>
      <c r="B85" s="1">
        <v>0</v>
      </c>
      <c r="C85" s="1">
        <v>0</v>
      </c>
      <c r="D85" s="1">
        <v>0</v>
      </c>
      <c r="E85" s="1">
        <v>3</v>
      </c>
      <c r="F85" s="1">
        <v>0</v>
      </c>
      <c r="G85" s="1">
        <v>0</v>
      </c>
      <c r="H85" s="1">
        <v>0</v>
      </c>
      <c r="I85">
        <f t="shared" si="10"/>
        <v>0.42857142857142855</v>
      </c>
    </row>
    <row r="86" spans="1:9" ht="15.75" thickBot="1" x14ac:dyDescent="0.3">
      <c r="A86" t="s">
        <v>142</v>
      </c>
      <c r="B86" s="1">
        <v>0</v>
      </c>
      <c r="C86" s="1">
        <v>0</v>
      </c>
      <c r="D86" s="1">
        <v>1</v>
      </c>
      <c r="E86" s="1">
        <v>4</v>
      </c>
      <c r="F86" s="1">
        <v>0</v>
      </c>
      <c r="G86" s="1">
        <v>0</v>
      </c>
      <c r="H86" s="1">
        <v>0</v>
      </c>
      <c r="I86">
        <f t="shared" si="10"/>
        <v>0.7142857142857143</v>
      </c>
    </row>
    <row r="87" spans="1:9" ht="15.75" thickBot="1" x14ac:dyDescent="0.3">
      <c r="A87" t="s">
        <v>143</v>
      </c>
      <c r="B87" s="1">
        <v>0</v>
      </c>
      <c r="C87" s="1">
        <v>0</v>
      </c>
      <c r="D87" s="1">
        <v>1</v>
      </c>
      <c r="E87" s="1">
        <v>4</v>
      </c>
      <c r="F87" s="1">
        <v>0</v>
      </c>
      <c r="G87" s="1">
        <v>0</v>
      </c>
      <c r="H87" s="1">
        <v>0</v>
      </c>
      <c r="I87">
        <f t="shared" si="10"/>
        <v>0.7142857142857143</v>
      </c>
    </row>
    <row r="88" spans="1:9" ht="15.75" thickBot="1" x14ac:dyDescent="0.3">
      <c r="A88" t="s">
        <v>144</v>
      </c>
      <c r="B88" s="1">
        <v>0</v>
      </c>
      <c r="C88" s="1">
        <v>0</v>
      </c>
      <c r="D88" s="1">
        <v>0</v>
      </c>
      <c r="E88" s="1">
        <v>4</v>
      </c>
      <c r="F88" s="1">
        <v>0</v>
      </c>
      <c r="G88" s="1">
        <v>0</v>
      </c>
      <c r="H88" s="1">
        <v>0</v>
      </c>
      <c r="I88">
        <f t="shared" si="10"/>
        <v>0.5714285714285714</v>
      </c>
    </row>
    <row r="89" spans="1:9" ht="15.75" thickBot="1" x14ac:dyDescent="0.3">
      <c r="A89" t="s">
        <v>145</v>
      </c>
      <c r="B89" s="1">
        <v>0</v>
      </c>
      <c r="C89" s="1">
        <v>0</v>
      </c>
      <c r="D89" s="1">
        <v>0</v>
      </c>
      <c r="E89" s="1">
        <v>4</v>
      </c>
      <c r="F89" s="1">
        <v>0</v>
      </c>
      <c r="G89" s="1">
        <v>0</v>
      </c>
      <c r="H89" s="1">
        <v>0</v>
      </c>
      <c r="I89">
        <f t="shared" si="10"/>
        <v>0.5714285714285714</v>
      </c>
    </row>
    <row r="90" spans="1:9" ht="15.75" thickBot="1" x14ac:dyDescent="0.3">
      <c r="A90" t="s">
        <v>146</v>
      </c>
      <c r="B90" s="1">
        <v>0</v>
      </c>
      <c r="C90" s="1">
        <v>0</v>
      </c>
      <c r="D90" s="1">
        <v>0</v>
      </c>
      <c r="E90" s="1">
        <v>4</v>
      </c>
      <c r="F90" s="1">
        <v>0</v>
      </c>
      <c r="G90" s="1">
        <v>0</v>
      </c>
      <c r="H90" s="1">
        <v>0</v>
      </c>
      <c r="I90">
        <f t="shared" si="10"/>
        <v>0.5714285714285714</v>
      </c>
    </row>
    <row r="91" spans="1:9" ht="15.75" thickBot="1" x14ac:dyDescent="0.3">
      <c r="A91" t="s">
        <v>147</v>
      </c>
      <c r="B91" s="1">
        <v>1</v>
      </c>
      <c r="C91" s="1">
        <v>0</v>
      </c>
      <c r="D91" s="1">
        <v>0</v>
      </c>
      <c r="E91" s="1">
        <v>4</v>
      </c>
      <c r="F91" s="1">
        <v>0</v>
      </c>
      <c r="G91" s="1">
        <v>0</v>
      </c>
      <c r="H91" s="1">
        <v>0</v>
      </c>
      <c r="I91">
        <f t="shared" si="10"/>
        <v>0.7142857142857143</v>
      </c>
    </row>
    <row r="92" spans="1:9" ht="15.75" thickBot="1" x14ac:dyDescent="0.3">
      <c r="A92" t="s">
        <v>148</v>
      </c>
      <c r="B92" s="1">
        <v>1</v>
      </c>
      <c r="C92" s="1">
        <v>0</v>
      </c>
      <c r="D92" s="1">
        <v>4</v>
      </c>
      <c r="E92" s="1">
        <v>4</v>
      </c>
      <c r="F92" s="1">
        <v>0</v>
      </c>
      <c r="G92" s="1">
        <v>0</v>
      </c>
      <c r="H92" s="1">
        <v>0</v>
      </c>
      <c r="I92">
        <f t="shared" si="10"/>
        <v>1.2857142857142858</v>
      </c>
    </row>
    <row r="93" spans="1:9" ht="15.75" thickBot="1" x14ac:dyDescent="0.3">
      <c r="A93" t="s">
        <v>149</v>
      </c>
      <c r="B93" s="1">
        <v>3</v>
      </c>
      <c r="C93" s="1">
        <v>0</v>
      </c>
      <c r="D93" s="1">
        <v>4</v>
      </c>
      <c r="E93" s="1">
        <v>3</v>
      </c>
      <c r="F93" s="1">
        <v>0</v>
      </c>
      <c r="G93" s="1">
        <v>0</v>
      </c>
      <c r="H93" s="1">
        <v>0</v>
      </c>
      <c r="I93">
        <f t="shared" si="10"/>
        <v>1.4285714285714286</v>
      </c>
    </row>
    <row r="94" spans="1:9" ht="15.75" thickBot="1" x14ac:dyDescent="0.3">
      <c r="A94" t="s">
        <v>150</v>
      </c>
      <c r="B94" s="1">
        <v>0</v>
      </c>
      <c r="C94" s="1">
        <v>0</v>
      </c>
      <c r="D94" s="1">
        <v>0</v>
      </c>
      <c r="E94" s="1">
        <v>4</v>
      </c>
      <c r="F94" s="1">
        <v>0</v>
      </c>
      <c r="G94" s="1">
        <v>0</v>
      </c>
      <c r="H94" s="1">
        <v>0</v>
      </c>
      <c r="I94">
        <f t="shared" si="10"/>
        <v>0.5714285714285714</v>
      </c>
    </row>
    <row r="95" spans="1:9" ht="15.75" thickBot="1" x14ac:dyDescent="0.3">
      <c r="A95" t="s">
        <v>151</v>
      </c>
      <c r="B95" s="1">
        <v>0</v>
      </c>
      <c r="C95" s="1">
        <v>0</v>
      </c>
      <c r="D95" s="1">
        <v>1</v>
      </c>
      <c r="E95" s="1">
        <v>4</v>
      </c>
      <c r="F95" s="1">
        <v>0</v>
      </c>
      <c r="G95" s="1">
        <v>0</v>
      </c>
      <c r="H95" s="1">
        <v>0</v>
      </c>
      <c r="I95">
        <f t="shared" si="10"/>
        <v>0.7142857142857143</v>
      </c>
    </row>
    <row r="96" spans="1:9" ht="15.75" thickBot="1" x14ac:dyDescent="0.3">
      <c r="A96" t="s">
        <v>152</v>
      </c>
      <c r="B96" s="1">
        <v>0</v>
      </c>
      <c r="C96" s="1">
        <v>0</v>
      </c>
      <c r="D96" s="1">
        <v>1</v>
      </c>
      <c r="E96" s="1">
        <v>4</v>
      </c>
      <c r="F96" s="1">
        <v>0</v>
      </c>
      <c r="G96" s="1">
        <v>0</v>
      </c>
      <c r="H96" s="1">
        <v>0</v>
      </c>
      <c r="I96">
        <f t="shared" si="10"/>
        <v>0.7142857142857143</v>
      </c>
    </row>
    <row r="97" spans="1:9" ht="15.75" thickBot="1" x14ac:dyDescent="0.3">
      <c r="A97" t="s">
        <v>153</v>
      </c>
      <c r="B97" s="1">
        <v>4</v>
      </c>
      <c r="C97" s="1">
        <v>0</v>
      </c>
      <c r="D97" s="1">
        <v>1</v>
      </c>
      <c r="E97" s="1">
        <v>4</v>
      </c>
      <c r="F97" s="1">
        <v>0</v>
      </c>
      <c r="G97" s="1">
        <v>0</v>
      </c>
      <c r="H97" s="1">
        <v>0</v>
      </c>
      <c r="I97">
        <f t="shared" si="10"/>
        <v>1.2857142857142858</v>
      </c>
    </row>
    <row r="98" spans="1:9" ht="15.75" thickBot="1" x14ac:dyDescent="0.3">
      <c r="A98" t="s">
        <v>154</v>
      </c>
      <c r="B98" s="1">
        <v>4</v>
      </c>
      <c r="C98" s="1">
        <v>0</v>
      </c>
      <c r="D98" s="1">
        <v>1</v>
      </c>
      <c r="E98" s="1">
        <v>1</v>
      </c>
      <c r="F98" s="1">
        <v>0</v>
      </c>
      <c r="G98" s="1">
        <v>0</v>
      </c>
      <c r="H98" s="1">
        <v>0</v>
      </c>
      <c r="I98">
        <f t="shared" si="10"/>
        <v>0.8571428571428571</v>
      </c>
    </row>
    <row r="99" spans="1:9" ht="15.75" thickBot="1" x14ac:dyDescent="0.3">
      <c r="A99" t="s">
        <v>155</v>
      </c>
      <c r="B99" s="1">
        <v>0</v>
      </c>
      <c r="C99" s="1">
        <v>0</v>
      </c>
      <c r="D99" s="1">
        <v>1</v>
      </c>
      <c r="E99" s="1">
        <v>4</v>
      </c>
      <c r="F99" s="1">
        <v>0</v>
      </c>
      <c r="G99" s="1">
        <v>0</v>
      </c>
      <c r="H99" s="1">
        <v>0</v>
      </c>
      <c r="I99">
        <f t="shared" si="10"/>
        <v>0.7142857142857143</v>
      </c>
    </row>
    <row r="100" spans="1:9" ht="15.75" thickBot="1" x14ac:dyDescent="0.3">
      <c r="A100" t="s">
        <v>156</v>
      </c>
      <c r="B100" s="1">
        <v>0</v>
      </c>
      <c r="C100" s="1">
        <v>0</v>
      </c>
      <c r="D100" s="1">
        <v>4</v>
      </c>
      <c r="E100" s="1">
        <v>4</v>
      </c>
      <c r="F100" s="1">
        <v>0</v>
      </c>
      <c r="G100" s="1">
        <v>0</v>
      </c>
      <c r="H100" s="1">
        <v>0</v>
      </c>
      <c r="I100">
        <f t="shared" si="10"/>
        <v>1.1428571428571428</v>
      </c>
    </row>
    <row r="101" spans="1:9" ht="15.75" thickBot="1" x14ac:dyDescent="0.3">
      <c r="A101" t="s">
        <v>157</v>
      </c>
      <c r="B101" s="1">
        <v>0</v>
      </c>
      <c r="C101" s="1">
        <v>0</v>
      </c>
      <c r="D101" s="1">
        <v>4</v>
      </c>
      <c r="E101" s="1">
        <v>4</v>
      </c>
      <c r="F101" s="1">
        <v>0</v>
      </c>
      <c r="G101" s="1">
        <v>0</v>
      </c>
      <c r="H101" s="1">
        <v>0</v>
      </c>
      <c r="I101">
        <f t="shared" si="10"/>
        <v>1.1428571428571428</v>
      </c>
    </row>
    <row r="102" spans="1:9" ht="15.75" thickBot="1" x14ac:dyDescent="0.3">
      <c r="A102" t="s">
        <v>158</v>
      </c>
      <c r="B102" s="1">
        <v>4</v>
      </c>
      <c r="C102" s="1">
        <v>0</v>
      </c>
      <c r="D102" s="1">
        <v>4</v>
      </c>
      <c r="E102" s="1">
        <v>4</v>
      </c>
      <c r="F102" s="1">
        <v>0</v>
      </c>
      <c r="G102" s="1">
        <v>0</v>
      </c>
      <c r="H102" s="1">
        <v>0</v>
      </c>
      <c r="I102">
        <f t="shared" si="10"/>
        <v>1.7142857142857142</v>
      </c>
    </row>
    <row r="103" spans="1:9" ht="15.75" thickBot="1" x14ac:dyDescent="0.3">
      <c r="A103" t="s">
        <v>159</v>
      </c>
      <c r="B103" s="1">
        <v>0</v>
      </c>
      <c r="C103" s="1">
        <v>0</v>
      </c>
      <c r="D103" s="1">
        <v>1</v>
      </c>
      <c r="E103" s="1">
        <v>3</v>
      </c>
      <c r="F103" s="1">
        <v>0</v>
      </c>
      <c r="G103" s="1">
        <v>0</v>
      </c>
      <c r="H103" s="1">
        <v>0</v>
      </c>
      <c r="I103">
        <f t="shared" si="10"/>
        <v>0.5714285714285714</v>
      </c>
    </row>
    <row r="104" spans="1:9" ht="15.75" thickBot="1" x14ac:dyDescent="0.3">
      <c r="A104" t="s">
        <v>160</v>
      </c>
      <c r="B104" s="1">
        <v>0</v>
      </c>
      <c r="C104" s="1">
        <v>0</v>
      </c>
      <c r="D104" s="1">
        <v>1</v>
      </c>
      <c r="E104" s="1">
        <v>4</v>
      </c>
      <c r="F104" s="1">
        <v>0</v>
      </c>
      <c r="G104" s="1">
        <v>0</v>
      </c>
      <c r="H104" s="1">
        <v>0</v>
      </c>
      <c r="I104">
        <f t="shared" si="10"/>
        <v>0.7142857142857143</v>
      </c>
    </row>
    <row r="105" spans="1:9" ht="15.75" thickBot="1" x14ac:dyDescent="0.3">
      <c r="A105" t="s">
        <v>161</v>
      </c>
      <c r="B105" s="1">
        <v>0</v>
      </c>
      <c r="C105" s="1">
        <v>0</v>
      </c>
      <c r="D105" s="1">
        <v>1</v>
      </c>
      <c r="E105" s="1">
        <v>4</v>
      </c>
      <c r="F105" s="1">
        <v>0</v>
      </c>
      <c r="G105" s="1">
        <v>0</v>
      </c>
      <c r="H105" s="1">
        <v>0</v>
      </c>
      <c r="I105">
        <f t="shared" si="10"/>
        <v>0.7142857142857143</v>
      </c>
    </row>
    <row r="106" spans="1:9" ht="15.75" thickBot="1" x14ac:dyDescent="0.3">
      <c r="A106" t="s">
        <v>162</v>
      </c>
      <c r="B106" s="1">
        <v>1</v>
      </c>
      <c r="C106" s="1">
        <v>0</v>
      </c>
      <c r="D106" s="1">
        <v>3</v>
      </c>
      <c r="E106" s="1">
        <v>4</v>
      </c>
      <c r="F106" s="1">
        <v>0</v>
      </c>
      <c r="G106" s="1">
        <v>0</v>
      </c>
      <c r="H106" s="1">
        <v>0</v>
      </c>
      <c r="I106">
        <f t="shared" si="10"/>
        <v>1.1428571428571428</v>
      </c>
    </row>
    <row r="107" spans="1:9" ht="15.75" thickBot="1" x14ac:dyDescent="0.3">
      <c r="A107" t="s">
        <v>163</v>
      </c>
      <c r="B107" s="1">
        <v>0</v>
      </c>
      <c r="C107" s="1">
        <v>0</v>
      </c>
      <c r="D107" s="1">
        <v>1</v>
      </c>
      <c r="E107" s="1">
        <v>4</v>
      </c>
      <c r="F107" s="1">
        <v>0</v>
      </c>
      <c r="G107" s="1">
        <v>0</v>
      </c>
      <c r="H107" s="1">
        <v>0</v>
      </c>
      <c r="I107">
        <f t="shared" si="10"/>
        <v>0.7142857142857143</v>
      </c>
    </row>
    <row r="108" spans="1:9" ht="15.75" thickBot="1" x14ac:dyDescent="0.3">
      <c r="A108" t="s">
        <v>164</v>
      </c>
      <c r="B108" s="1">
        <v>0</v>
      </c>
      <c r="C108" s="1">
        <v>0</v>
      </c>
      <c r="D108" s="1">
        <v>1</v>
      </c>
      <c r="E108" s="1">
        <v>4</v>
      </c>
      <c r="F108" s="1">
        <v>0</v>
      </c>
      <c r="G108" s="1">
        <v>0</v>
      </c>
      <c r="H108" s="1">
        <v>0</v>
      </c>
      <c r="I108">
        <f t="shared" si="10"/>
        <v>0.7142857142857143</v>
      </c>
    </row>
    <row r="109" spans="1:9" ht="15.75" thickBot="1" x14ac:dyDescent="0.3">
      <c r="A109" t="s">
        <v>165</v>
      </c>
      <c r="B109" s="1">
        <v>0</v>
      </c>
      <c r="C109" s="1">
        <v>0</v>
      </c>
      <c r="D109" s="1">
        <v>4</v>
      </c>
      <c r="E109" s="1">
        <v>3</v>
      </c>
      <c r="F109" s="1">
        <v>0</v>
      </c>
      <c r="G109" s="1">
        <v>0</v>
      </c>
      <c r="H109" s="1">
        <v>0</v>
      </c>
      <c r="I109">
        <f t="shared" si="10"/>
        <v>1</v>
      </c>
    </row>
    <row r="110" spans="1:9" ht="15.75" thickBot="1" x14ac:dyDescent="0.3">
      <c r="A110" t="s">
        <v>166</v>
      </c>
      <c r="B110" s="1">
        <v>0</v>
      </c>
      <c r="C110" s="1">
        <v>0</v>
      </c>
      <c r="D110" s="1">
        <v>4</v>
      </c>
      <c r="E110" s="1">
        <v>3</v>
      </c>
      <c r="F110" s="1">
        <v>0</v>
      </c>
      <c r="G110" s="1">
        <v>0</v>
      </c>
      <c r="H110" s="1">
        <v>0</v>
      </c>
      <c r="I110">
        <f t="shared" si="10"/>
        <v>1</v>
      </c>
    </row>
    <row r="111" spans="1:9" ht="15.75" thickBot="1" x14ac:dyDescent="0.3">
      <c r="A111" t="s">
        <v>167</v>
      </c>
      <c r="B111" s="1">
        <v>0</v>
      </c>
      <c r="C111" s="1">
        <v>0</v>
      </c>
      <c r="D111" s="1">
        <v>4</v>
      </c>
      <c r="E111" s="1">
        <v>1</v>
      </c>
      <c r="F111" s="1">
        <v>0</v>
      </c>
      <c r="G111" s="1">
        <v>0</v>
      </c>
      <c r="H111" s="1">
        <v>0</v>
      </c>
      <c r="I111">
        <f t="shared" si="10"/>
        <v>0.7142857142857143</v>
      </c>
    </row>
    <row r="112" spans="1:9" ht="15.75" thickBot="1" x14ac:dyDescent="0.3">
      <c r="A112" t="s">
        <v>168</v>
      </c>
      <c r="B112" s="1">
        <v>0</v>
      </c>
      <c r="C112" s="1">
        <v>0</v>
      </c>
      <c r="D112" s="1">
        <v>0</v>
      </c>
      <c r="E112" s="1">
        <v>4</v>
      </c>
      <c r="F112" s="1">
        <v>0</v>
      </c>
      <c r="G112" s="1">
        <v>0</v>
      </c>
      <c r="H112" s="1">
        <v>0</v>
      </c>
      <c r="I112">
        <f t="shared" si="10"/>
        <v>0.5714285714285714</v>
      </c>
    </row>
    <row r="113" spans="1:9" ht="15.75" thickBot="1" x14ac:dyDescent="0.3">
      <c r="A113" t="s">
        <v>169</v>
      </c>
      <c r="B113" s="1">
        <v>1</v>
      </c>
      <c r="C113" s="1">
        <v>0</v>
      </c>
      <c r="D113" s="1">
        <v>0</v>
      </c>
      <c r="E113" s="1">
        <v>4</v>
      </c>
      <c r="F113" s="1">
        <v>0</v>
      </c>
      <c r="G113" s="1">
        <v>0</v>
      </c>
      <c r="H113" s="1">
        <v>0</v>
      </c>
      <c r="I113">
        <f t="shared" si="10"/>
        <v>0.7142857142857143</v>
      </c>
    </row>
    <row r="114" spans="1:9" ht="15.75" thickBot="1" x14ac:dyDescent="0.3">
      <c r="A114" t="s">
        <v>170</v>
      </c>
      <c r="B114" s="1">
        <v>0</v>
      </c>
      <c r="C114" s="1">
        <v>0</v>
      </c>
      <c r="D114" s="1">
        <v>0</v>
      </c>
      <c r="E114" s="1">
        <v>4</v>
      </c>
      <c r="F114" s="1">
        <v>0</v>
      </c>
      <c r="G114" s="1">
        <v>0</v>
      </c>
      <c r="H114" s="1">
        <v>0</v>
      </c>
      <c r="I114">
        <f t="shared" si="10"/>
        <v>0.5714285714285714</v>
      </c>
    </row>
    <row r="115" spans="1:9" ht="15.75" thickBot="1" x14ac:dyDescent="0.3">
      <c r="A115" t="s">
        <v>171</v>
      </c>
      <c r="B115" s="1">
        <v>0</v>
      </c>
      <c r="C115" s="1">
        <v>0</v>
      </c>
      <c r="D115" s="1">
        <v>0</v>
      </c>
      <c r="E115" s="1">
        <v>3</v>
      </c>
      <c r="F115" s="1">
        <v>0</v>
      </c>
      <c r="G115" s="1">
        <v>0</v>
      </c>
      <c r="H115" s="1">
        <v>0</v>
      </c>
      <c r="I115">
        <f t="shared" si="10"/>
        <v>0.42857142857142855</v>
      </c>
    </row>
    <row r="116" spans="1:9" ht="15.75" thickBot="1" x14ac:dyDescent="0.3">
      <c r="A116" t="s">
        <v>172</v>
      </c>
      <c r="B116" s="1">
        <v>0</v>
      </c>
      <c r="C116" s="1">
        <v>0</v>
      </c>
      <c r="D116" s="1">
        <v>0</v>
      </c>
      <c r="E116" s="1">
        <v>4</v>
      </c>
      <c r="F116" s="1">
        <v>0</v>
      </c>
      <c r="G116" s="1">
        <v>0</v>
      </c>
      <c r="H116" s="1">
        <v>0</v>
      </c>
      <c r="I116">
        <f t="shared" si="10"/>
        <v>0.5714285714285714</v>
      </c>
    </row>
    <row r="117" spans="1:9" ht="15.75" thickBot="1" x14ac:dyDescent="0.3">
      <c r="A117" t="s">
        <v>173</v>
      </c>
      <c r="B117" s="1">
        <v>4</v>
      </c>
      <c r="C117" s="1">
        <v>0</v>
      </c>
      <c r="D117" s="1">
        <v>0</v>
      </c>
      <c r="E117" s="1">
        <v>4</v>
      </c>
      <c r="F117" s="1">
        <v>0</v>
      </c>
      <c r="G117" s="1">
        <v>0</v>
      </c>
      <c r="H117" s="1">
        <v>0</v>
      </c>
      <c r="I117">
        <f t="shared" si="10"/>
        <v>1.1428571428571428</v>
      </c>
    </row>
    <row r="118" spans="1:9" ht="15.75" thickBot="1" x14ac:dyDescent="0.3">
      <c r="A118" t="s">
        <v>174</v>
      </c>
      <c r="B118" s="1">
        <v>1</v>
      </c>
      <c r="C118" s="1">
        <v>0</v>
      </c>
      <c r="D118" s="1">
        <v>0</v>
      </c>
      <c r="E118" s="1">
        <v>3</v>
      </c>
      <c r="F118" s="1">
        <v>0</v>
      </c>
      <c r="G118" s="1">
        <v>0</v>
      </c>
      <c r="H118" s="1">
        <v>0</v>
      </c>
      <c r="I118">
        <f t="shared" si="10"/>
        <v>0.5714285714285714</v>
      </c>
    </row>
    <row r="119" spans="1:9" ht="15.75" thickBot="1" x14ac:dyDescent="0.3">
      <c r="A119" t="s">
        <v>175</v>
      </c>
      <c r="B119" s="1">
        <v>0</v>
      </c>
      <c r="C119" s="1">
        <v>0</v>
      </c>
      <c r="D119" s="1">
        <v>1</v>
      </c>
      <c r="E119" s="1">
        <v>4</v>
      </c>
      <c r="F119" s="1">
        <v>0</v>
      </c>
      <c r="G119" s="1">
        <v>0</v>
      </c>
      <c r="H119" s="1">
        <v>0</v>
      </c>
      <c r="I119">
        <f t="shared" si="10"/>
        <v>0.7142857142857143</v>
      </c>
    </row>
    <row r="120" spans="1:9" ht="15.75" thickBot="1" x14ac:dyDescent="0.3">
      <c r="A120" t="s">
        <v>176</v>
      </c>
      <c r="B120" s="1">
        <v>0</v>
      </c>
      <c r="C120" s="1">
        <v>0</v>
      </c>
      <c r="D120" s="1">
        <v>1</v>
      </c>
      <c r="E120" s="1">
        <v>4</v>
      </c>
      <c r="F120" s="1">
        <v>0</v>
      </c>
      <c r="G120" s="1">
        <v>0</v>
      </c>
      <c r="H120" s="1">
        <v>0</v>
      </c>
      <c r="I120">
        <f t="shared" si="10"/>
        <v>0.7142857142857143</v>
      </c>
    </row>
    <row r="121" spans="1:9" ht="15.75" thickBot="1" x14ac:dyDescent="0.3">
      <c r="A121" t="s">
        <v>177</v>
      </c>
      <c r="B121" s="1">
        <v>0</v>
      </c>
      <c r="C121" s="1">
        <v>0</v>
      </c>
      <c r="D121" s="1">
        <v>0</v>
      </c>
      <c r="E121" s="1">
        <v>4</v>
      </c>
      <c r="F121" s="1">
        <v>0</v>
      </c>
      <c r="G121" s="1">
        <v>0</v>
      </c>
      <c r="H121" s="1">
        <v>0</v>
      </c>
      <c r="I121">
        <f t="shared" si="10"/>
        <v>0.5714285714285714</v>
      </c>
    </row>
    <row r="122" spans="1:9" ht="15.75" thickBot="1" x14ac:dyDescent="0.3">
      <c r="A122" t="s">
        <v>178</v>
      </c>
      <c r="B122" s="1">
        <v>0</v>
      </c>
      <c r="C122" s="1">
        <v>0</v>
      </c>
      <c r="D122" s="1">
        <v>0</v>
      </c>
      <c r="E122" s="1">
        <v>4</v>
      </c>
      <c r="F122" s="1">
        <v>0</v>
      </c>
      <c r="G122" s="1">
        <v>0</v>
      </c>
      <c r="H122" s="1">
        <v>0</v>
      </c>
      <c r="I122">
        <f t="shared" si="10"/>
        <v>0.5714285714285714</v>
      </c>
    </row>
    <row r="123" spans="1:9" ht="15.75" thickBot="1" x14ac:dyDescent="0.3">
      <c r="A123" t="s">
        <v>179</v>
      </c>
      <c r="B123" s="1">
        <v>3</v>
      </c>
      <c r="C123" s="1">
        <v>0</v>
      </c>
      <c r="D123" s="1">
        <v>0</v>
      </c>
      <c r="E123" s="1">
        <v>3</v>
      </c>
      <c r="F123" s="1">
        <v>0</v>
      </c>
      <c r="G123" s="1">
        <v>0</v>
      </c>
      <c r="H123" s="1">
        <v>0</v>
      </c>
      <c r="I123">
        <f t="shared" si="10"/>
        <v>0.8571428571428571</v>
      </c>
    </row>
    <row r="124" spans="1:9" ht="15.75" thickBot="1" x14ac:dyDescent="0.3">
      <c r="A124" t="s">
        <v>180</v>
      </c>
      <c r="B124" s="1">
        <v>3</v>
      </c>
      <c r="C124" s="1">
        <v>0</v>
      </c>
      <c r="D124" s="1">
        <v>1</v>
      </c>
      <c r="E124" s="1">
        <v>4</v>
      </c>
      <c r="F124" s="1">
        <v>0</v>
      </c>
      <c r="G124" s="1">
        <v>0</v>
      </c>
      <c r="H124" s="1">
        <v>0</v>
      </c>
      <c r="I124">
        <f t="shared" si="10"/>
        <v>1.1428571428571428</v>
      </c>
    </row>
    <row r="125" spans="1:9" ht="15.75" thickBot="1" x14ac:dyDescent="0.3">
      <c r="A125" t="s">
        <v>181</v>
      </c>
      <c r="B125" s="1">
        <v>4</v>
      </c>
      <c r="C125" s="1">
        <v>0</v>
      </c>
      <c r="D125" s="1">
        <v>0</v>
      </c>
      <c r="E125" s="1">
        <v>4</v>
      </c>
      <c r="F125" s="1">
        <v>0</v>
      </c>
      <c r="G125" s="1">
        <v>0</v>
      </c>
      <c r="H125" s="1">
        <v>0</v>
      </c>
      <c r="I125">
        <f t="shared" si="10"/>
        <v>1.1428571428571428</v>
      </c>
    </row>
    <row r="126" spans="1:9" ht="15.75" thickBot="1" x14ac:dyDescent="0.3">
      <c r="A126" t="s">
        <v>182</v>
      </c>
      <c r="B126" s="1">
        <v>1</v>
      </c>
      <c r="C126" s="1">
        <v>0</v>
      </c>
      <c r="D126" s="1">
        <v>1</v>
      </c>
      <c r="E126" s="1">
        <v>4</v>
      </c>
      <c r="F126" s="1">
        <v>0</v>
      </c>
      <c r="G126" s="1">
        <v>0</v>
      </c>
      <c r="H126" s="1">
        <v>0</v>
      </c>
      <c r="I126">
        <f t="shared" si="10"/>
        <v>0.8571428571428571</v>
      </c>
    </row>
    <row r="127" spans="1:9" ht="15.75" thickBot="1" x14ac:dyDescent="0.3">
      <c r="A127" t="s">
        <v>183</v>
      </c>
      <c r="B127" s="1">
        <v>0</v>
      </c>
      <c r="C127" s="1">
        <v>0</v>
      </c>
      <c r="D127" s="1">
        <v>0</v>
      </c>
      <c r="E127" s="1">
        <v>4</v>
      </c>
      <c r="F127" s="1">
        <v>0</v>
      </c>
      <c r="G127" s="1">
        <v>0</v>
      </c>
      <c r="H127" s="1">
        <v>0</v>
      </c>
      <c r="I127">
        <f t="shared" si="10"/>
        <v>0.5714285714285714</v>
      </c>
    </row>
    <row r="128" spans="1:9" ht="15.75" thickBot="1" x14ac:dyDescent="0.3">
      <c r="A128" t="s">
        <v>184</v>
      </c>
      <c r="B128" s="1">
        <v>1</v>
      </c>
      <c r="C128" s="1">
        <v>0</v>
      </c>
      <c r="D128" s="1">
        <v>0</v>
      </c>
      <c r="E128" s="1">
        <v>4</v>
      </c>
      <c r="F128" s="1">
        <v>0</v>
      </c>
      <c r="G128" s="1">
        <v>0</v>
      </c>
      <c r="H128" s="1">
        <v>0</v>
      </c>
      <c r="I128">
        <f t="shared" si="10"/>
        <v>0.7142857142857143</v>
      </c>
    </row>
    <row r="129" spans="1:9" ht="15.75" thickBot="1" x14ac:dyDescent="0.3">
      <c r="A129" t="s">
        <v>185</v>
      </c>
      <c r="B129" s="1">
        <v>0</v>
      </c>
      <c r="C129" s="1">
        <v>0</v>
      </c>
      <c r="D129" s="1">
        <v>1</v>
      </c>
      <c r="E129" s="1">
        <v>4</v>
      </c>
      <c r="F129" s="1">
        <v>0</v>
      </c>
      <c r="G129" s="1">
        <v>0</v>
      </c>
      <c r="H129" s="1">
        <v>0</v>
      </c>
      <c r="I129">
        <f t="shared" si="10"/>
        <v>0.7142857142857143</v>
      </c>
    </row>
    <row r="130" spans="1:9" ht="15.75" thickBot="1" x14ac:dyDescent="0.3">
      <c r="A130" t="s">
        <v>186</v>
      </c>
      <c r="B130" s="1">
        <v>1</v>
      </c>
      <c r="C130" s="1">
        <v>0</v>
      </c>
      <c r="D130" s="1">
        <v>0</v>
      </c>
      <c r="E130" s="1">
        <v>4</v>
      </c>
      <c r="F130" s="1">
        <v>0</v>
      </c>
      <c r="G130" s="1">
        <v>0</v>
      </c>
      <c r="H130" s="1">
        <v>0</v>
      </c>
      <c r="I130">
        <f t="shared" si="10"/>
        <v>0.7142857142857143</v>
      </c>
    </row>
    <row r="131" spans="1:9" ht="15.75" thickBot="1" x14ac:dyDescent="0.3">
      <c r="A131" t="s">
        <v>187</v>
      </c>
      <c r="B131" s="1">
        <v>1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0</v>
      </c>
      <c r="I131">
        <f t="shared" ref="I131:I142" si="11">AVERAGE(B131:H131)</f>
        <v>0.5714285714285714</v>
      </c>
    </row>
    <row r="132" spans="1:9" ht="15.75" thickBot="1" x14ac:dyDescent="0.3">
      <c r="A132" t="s">
        <v>188</v>
      </c>
      <c r="B132" s="1">
        <v>0</v>
      </c>
      <c r="C132" s="1">
        <v>0</v>
      </c>
      <c r="D132" s="1">
        <v>1</v>
      </c>
      <c r="E132" s="1">
        <v>4</v>
      </c>
      <c r="F132" s="1">
        <v>0</v>
      </c>
      <c r="G132" s="1">
        <v>0</v>
      </c>
      <c r="H132" s="1">
        <v>0</v>
      </c>
      <c r="I132">
        <f t="shared" si="11"/>
        <v>0.7142857142857143</v>
      </c>
    </row>
    <row r="133" spans="1:9" ht="15.75" thickBot="1" x14ac:dyDescent="0.3">
      <c r="A133" t="s">
        <v>189</v>
      </c>
      <c r="B133" s="1">
        <v>1</v>
      </c>
      <c r="C133" s="1">
        <v>0</v>
      </c>
      <c r="D133" s="1">
        <v>0</v>
      </c>
      <c r="E133" s="1">
        <v>4</v>
      </c>
      <c r="F133" s="1">
        <v>0</v>
      </c>
      <c r="G133" s="1">
        <v>0</v>
      </c>
      <c r="H133" s="1">
        <v>0</v>
      </c>
      <c r="I133">
        <f t="shared" si="11"/>
        <v>0.7142857142857143</v>
      </c>
    </row>
    <row r="134" spans="1:9" ht="15.75" thickBot="1" x14ac:dyDescent="0.3">
      <c r="A134" t="s">
        <v>190</v>
      </c>
      <c r="B134" s="1">
        <v>4</v>
      </c>
      <c r="C134" s="1">
        <v>0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>
        <f t="shared" si="11"/>
        <v>1.1428571428571428</v>
      </c>
    </row>
    <row r="135" spans="1:9" ht="15.75" thickBot="1" x14ac:dyDescent="0.3">
      <c r="A135" t="s">
        <v>191</v>
      </c>
      <c r="B135" s="1">
        <v>4</v>
      </c>
      <c r="C135" s="1">
        <v>0</v>
      </c>
      <c r="D135" s="1">
        <v>0</v>
      </c>
      <c r="E135" s="1">
        <v>4</v>
      </c>
      <c r="F135" s="1">
        <v>0</v>
      </c>
      <c r="G135" s="1">
        <v>0</v>
      </c>
      <c r="H135" s="1">
        <v>0</v>
      </c>
      <c r="I135">
        <f t="shared" si="11"/>
        <v>1.1428571428571428</v>
      </c>
    </row>
    <row r="136" spans="1:9" ht="15.75" thickBot="1" x14ac:dyDescent="0.3">
      <c r="A136" t="s">
        <v>192</v>
      </c>
      <c r="B136" s="1">
        <v>3</v>
      </c>
      <c r="C136" s="1">
        <v>0</v>
      </c>
      <c r="D136" s="1">
        <v>0</v>
      </c>
      <c r="E136" s="1">
        <v>3</v>
      </c>
      <c r="F136" s="1">
        <v>0</v>
      </c>
      <c r="G136" s="1">
        <v>0</v>
      </c>
      <c r="H136" s="1">
        <v>0</v>
      </c>
      <c r="I136">
        <f t="shared" si="11"/>
        <v>0.8571428571428571</v>
      </c>
    </row>
    <row r="137" spans="1:9" ht="15.75" thickBot="1" x14ac:dyDescent="0.3">
      <c r="A137" t="s">
        <v>193</v>
      </c>
      <c r="B137" s="1">
        <v>0</v>
      </c>
      <c r="C137" s="1">
        <v>0</v>
      </c>
      <c r="D137" s="1">
        <v>0</v>
      </c>
      <c r="E137" s="1">
        <v>4</v>
      </c>
      <c r="F137" s="1">
        <v>0</v>
      </c>
      <c r="G137" s="1">
        <v>0</v>
      </c>
      <c r="H137" s="1">
        <v>0</v>
      </c>
      <c r="I137">
        <f t="shared" si="11"/>
        <v>0.5714285714285714</v>
      </c>
    </row>
    <row r="138" spans="1:9" ht="15.75" thickBot="1" x14ac:dyDescent="0.3">
      <c r="A138" t="s">
        <v>194</v>
      </c>
      <c r="B138" s="1">
        <v>1</v>
      </c>
      <c r="C138" s="1">
        <v>0</v>
      </c>
      <c r="D138" s="1">
        <v>1</v>
      </c>
      <c r="E138" s="1">
        <v>4</v>
      </c>
      <c r="F138" s="1">
        <v>0</v>
      </c>
      <c r="G138" s="1">
        <v>0</v>
      </c>
      <c r="H138" s="1">
        <v>0</v>
      </c>
      <c r="I138">
        <f t="shared" si="11"/>
        <v>0.8571428571428571</v>
      </c>
    </row>
    <row r="139" spans="1:9" ht="15.75" thickBot="1" x14ac:dyDescent="0.3">
      <c r="A139" t="s">
        <v>195</v>
      </c>
      <c r="B139" s="1">
        <v>1</v>
      </c>
      <c r="C139" s="1">
        <v>0</v>
      </c>
      <c r="D139" s="1">
        <v>0</v>
      </c>
      <c r="E139" s="1">
        <v>4</v>
      </c>
      <c r="F139" s="1">
        <v>0</v>
      </c>
      <c r="G139" s="1">
        <v>0</v>
      </c>
      <c r="H139" s="1">
        <v>0</v>
      </c>
      <c r="I139">
        <f t="shared" si="11"/>
        <v>0.7142857142857143</v>
      </c>
    </row>
    <row r="140" spans="1:9" ht="15.75" thickBot="1" x14ac:dyDescent="0.3">
      <c r="A140" t="s">
        <v>196</v>
      </c>
      <c r="B140" s="1">
        <v>0</v>
      </c>
      <c r="C140" s="1">
        <v>0</v>
      </c>
      <c r="D140" s="1">
        <v>0</v>
      </c>
      <c r="E140" s="1">
        <v>3</v>
      </c>
      <c r="F140" s="1">
        <v>3</v>
      </c>
      <c r="G140" s="1">
        <v>3</v>
      </c>
      <c r="H140" s="1">
        <v>0</v>
      </c>
      <c r="I140">
        <f t="shared" si="11"/>
        <v>1.2857142857142858</v>
      </c>
    </row>
    <row r="141" spans="1:9" ht="15.75" thickBot="1" x14ac:dyDescent="0.3">
      <c r="A141" t="s">
        <v>197</v>
      </c>
      <c r="B141" s="1">
        <v>1</v>
      </c>
      <c r="C141" s="1">
        <v>0</v>
      </c>
      <c r="D141" s="1">
        <v>0</v>
      </c>
      <c r="E141" s="1">
        <v>4</v>
      </c>
      <c r="F141" s="1">
        <v>3</v>
      </c>
      <c r="G141" s="1">
        <v>3</v>
      </c>
      <c r="H141" s="1">
        <v>0</v>
      </c>
      <c r="I141">
        <f t="shared" si="11"/>
        <v>1.5714285714285714</v>
      </c>
    </row>
    <row r="142" spans="1:9" ht="15.75" thickBot="1" x14ac:dyDescent="0.3">
      <c r="A142" t="s">
        <v>198</v>
      </c>
      <c r="B142" s="1">
        <v>0</v>
      </c>
      <c r="C142" s="1">
        <v>0</v>
      </c>
      <c r="D142" s="1">
        <v>1</v>
      </c>
      <c r="E142" s="1">
        <v>3</v>
      </c>
      <c r="F142" s="1">
        <v>3</v>
      </c>
      <c r="G142" s="1">
        <v>3</v>
      </c>
      <c r="H142" s="1">
        <v>0</v>
      </c>
      <c r="I142">
        <f t="shared" si="11"/>
        <v>1.4285714285714286</v>
      </c>
    </row>
  </sheetData>
  <autoFilter ref="A1:I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opLeftCell="C1" workbookViewId="0">
      <selection activeCell="H3" sqref="H3"/>
    </sheetView>
  </sheetViews>
  <sheetFormatPr defaultRowHeight="15" x14ac:dyDescent="0.25"/>
  <cols>
    <col min="1" max="1" width="12.140625" bestFit="1" customWidth="1"/>
    <col min="9" max="9" width="43.140625" bestFit="1" customWidth="1"/>
    <col min="10" max="15" width="6.85546875" customWidth="1"/>
  </cols>
  <sheetData>
    <row r="1" spans="1:15" ht="60.75" thickBot="1" x14ac:dyDescent="0.3">
      <c r="A1">
        <v>4</v>
      </c>
      <c r="B1" s="8" t="s">
        <v>21</v>
      </c>
      <c r="C1" s="10" t="s">
        <v>23</v>
      </c>
      <c r="D1" s="8" t="s">
        <v>21</v>
      </c>
      <c r="E1" s="8" t="s">
        <v>21</v>
      </c>
      <c r="F1" s="11" t="s">
        <v>202</v>
      </c>
      <c r="I1" s="13" t="s">
        <v>32</v>
      </c>
      <c r="J1" s="14" t="s">
        <v>0</v>
      </c>
      <c r="K1" s="14" t="s">
        <v>4</v>
      </c>
      <c r="L1" s="14" t="s">
        <v>1</v>
      </c>
      <c r="M1" s="14" t="s">
        <v>2</v>
      </c>
      <c r="N1" s="14"/>
      <c r="O1" s="16" t="s">
        <v>36</v>
      </c>
    </row>
    <row r="2" spans="1:15" ht="15.75" thickBot="1" x14ac:dyDescent="0.3">
      <c r="A2" t="s">
        <v>58</v>
      </c>
      <c r="B2" s="1">
        <v>1</v>
      </c>
      <c r="C2" s="1">
        <v>3</v>
      </c>
      <c r="D2" s="1">
        <v>1</v>
      </c>
      <c r="E2" s="1">
        <v>0</v>
      </c>
      <c r="F2">
        <f>AVERAGE(B2:E2)</f>
        <v>1.25</v>
      </c>
      <c r="H2" t="s">
        <v>208</v>
      </c>
      <c r="I2" s="6" t="s">
        <v>31</v>
      </c>
      <c r="J2" s="15">
        <f>COUNTIF($B$2:$B$142,4)</f>
        <v>101</v>
      </c>
      <c r="K2" s="15">
        <f>COUNTIF($B$2:$B$142,3)</f>
        <v>13</v>
      </c>
      <c r="L2" s="15">
        <f>COUNTIF($B$2:$B$142,1)</f>
        <v>4</v>
      </c>
      <c r="M2" s="15">
        <f>COUNTIF($B$2:$B$142,0)</f>
        <v>23</v>
      </c>
      <c r="O2" s="15">
        <f>SUM(J2,K2,L2,M2)</f>
        <v>141</v>
      </c>
    </row>
    <row r="3" spans="1:15" ht="15.75" thickBot="1" x14ac:dyDescent="0.3">
      <c r="A3" t="s">
        <v>59</v>
      </c>
      <c r="B3" s="1">
        <v>4</v>
      </c>
      <c r="C3" s="1">
        <v>3</v>
      </c>
      <c r="D3" s="1">
        <v>3</v>
      </c>
      <c r="E3" s="1">
        <v>1</v>
      </c>
      <c r="F3">
        <f t="shared" ref="F3:F66" si="0">AVERAGE(B3:E3)</f>
        <v>2.75</v>
      </c>
      <c r="H3" t="s">
        <v>209</v>
      </c>
      <c r="I3" s="6" t="s">
        <v>33</v>
      </c>
      <c r="J3" s="15">
        <f>COUNTIF($C$2:$C$142,4)</f>
        <v>115</v>
      </c>
      <c r="K3" s="15">
        <f>COUNTIF($C$2:$C$142,3)</f>
        <v>9</v>
      </c>
      <c r="L3" s="15">
        <f>COUNTIF($C$2:$C$142,1)</f>
        <v>10</v>
      </c>
      <c r="M3" s="15">
        <f>COUNTIF($C$2:$C$142,0)</f>
        <v>7</v>
      </c>
      <c r="O3" s="15">
        <f>SUM(J3,K3,L3,M3)</f>
        <v>141</v>
      </c>
    </row>
    <row r="4" spans="1:15" ht="15.75" thickBot="1" x14ac:dyDescent="0.3">
      <c r="A4" t="s">
        <v>60</v>
      </c>
      <c r="B4" s="1">
        <v>0</v>
      </c>
      <c r="C4" s="1">
        <v>4</v>
      </c>
      <c r="D4" s="1">
        <v>0</v>
      </c>
      <c r="E4" s="1">
        <v>0</v>
      </c>
      <c r="F4">
        <f t="shared" si="0"/>
        <v>1</v>
      </c>
      <c r="H4" t="s">
        <v>210</v>
      </c>
      <c r="I4" s="6" t="s">
        <v>34</v>
      </c>
      <c r="J4" s="15">
        <f>COUNTIF($D$2:$D$142,4)</f>
        <v>108</v>
      </c>
      <c r="K4" s="15">
        <f>COUNTIF($D$2:$D$142,3)</f>
        <v>9</v>
      </c>
      <c r="L4" s="15">
        <f>COUNTIF($D$2:$D$142,1)</f>
        <v>7</v>
      </c>
      <c r="M4" s="15">
        <f>COUNTIF($D$2:$D$142,0)</f>
        <v>17</v>
      </c>
      <c r="O4" s="15">
        <f>SUM(J4,K4,L4,M4)</f>
        <v>141</v>
      </c>
    </row>
    <row r="5" spans="1:15" ht="15.75" thickBot="1" x14ac:dyDescent="0.3">
      <c r="A5" t="s">
        <v>61</v>
      </c>
      <c r="B5" s="1">
        <v>0</v>
      </c>
      <c r="C5" s="1">
        <v>4</v>
      </c>
      <c r="D5" s="1">
        <v>0</v>
      </c>
      <c r="E5" s="1">
        <v>0</v>
      </c>
      <c r="F5">
        <f t="shared" si="0"/>
        <v>1</v>
      </c>
      <c r="H5" t="s">
        <v>211</v>
      </c>
      <c r="I5" s="6" t="s">
        <v>35</v>
      </c>
      <c r="J5" s="15">
        <f>COUNTIF($E$2:$E$142,4)</f>
        <v>103</v>
      </c>
      <c r="K5" s="15">
        <f>COUNTIF($E$2:$E$142,3)</f>
        <v>8</v>
      </c>
      <c r="L5" s="15">
        <f>COUNTIF($E$2:$E$142,1)</f>
        <v>9</v>
      </c>
      <c r="M5" s="15">
        <f>COUNTIF($E$2:$E$142,0)</f>
        <v>21</v>
      </c>
      <c r="O5" s="15">
        <f>SUM(J5,K5,L5,M5)</f>
        <v>141</v>
      </c>
    </row>
    <row r="6" spans="1:15" ht="15.75" thickBot="1" x14ac:dyDescent="0.3">
      <c r="A6" t="s">
        <v>62</v>
      </c>
      <c r="B6" s="1">
        <v>3</v>
      </c>
      <c r="C6" s="1">
        <v>1</v>
      </c>
      <c r="D6" s="1">
        <v>3</v>
      </c>
      <c r="E6" s="1">
        <v>3</v>
      </c>
      <c r="F6">
        <f t="shared" si="0"/>
        <v>2.5</v>
      </c>
    </row>
    <row r="7" spans="1:15" ht="15.75" thickBot="1" x14ac:dyDescent="0.3">
      <c r="A7" t="s">
        <v>63</v>
      </c>
      <c r="B7" s="1">
        <v>0</v>
      </c>
      <c r="C7" s="1">
        <v>4</v>
      </c>
      <c r="D7" s="1">
        <v>0</v>
      </c>
      <c r="E7" s="1">
        <v>0</v>
      </c>
      <c r="F7">
        <f t="shared" si="0"/>
        <v>1</v>
      </c>
      <c r="J7" s="18">
        <f>J2/$O$2</f>
        <v>0.71631205673758869</v>
      </c>
      <c r="K7" s="18">
        <f>K2/$O$2</f>
        <v>9.2198581560283682E-2</v>
      </c>
      <c r="L7" s="18">
        <f>L2/$O$2</f>
        <v>2.8368794326241134E-2</v>
      </c>
      <c r="M7" s="18">
        <f>M2/$O$2</f>
        <v>0.16312056737588654</v>
      </c>
    </row>
    <row r="8" spans="1:15" ht="15.75" thickBot="1" x14ac:dyDescent="0.3">
      <c r="A8" t="s">
        <v>64</v>
      </c>
      <c r="B8" s="1">
        <v>0</v>
      </c>
      <c r="C8" s="1">
        <v>4</v>
      </c>
      <c r="D8" s="1">
        <v>0</v>
      </c>
      <c r="E8" s="1">
        <v>0</v>
      </c>
      <c r="F8">
        <f t="shared" si="0"/>
        <v>1</v>
      </c>
      <c r="J8" s="18">
        <f>J3/$O$3</f>
        <v>0.81560283687943258</v>
      </c>
      <c r="K8" s="18">
        <f>K3/$O$3</f>
        <v>6.3829787234042548E-2</v>
      </c>
      <c r="L8" s="18">
        <f>L3/$O$3</f>
        <v>7.0921985815602842E-2</v>
      </c>
      <c r="M8" s="18">
        <f>M3/$O$3</f>
        <v>4.9645390070921988E-2</v>
      </c>
    </row>
    <row r="9" spans="1:15" ht="15.75" thickBot="1" x14ac:dyDescent="0.3">
      <c r="A9" t="s">
        <v>65</v>
      </c>
      <c r="B9" s="1">
        <v>0</v>
      </c>
      <c r="C9" s="1">
        <v>3</v>
      </c>
      <c r="D9" s="1">
        <v>0</v>
      </c>
      <c r="E9" s="1">
        <v>0</v>
      </c>
      <c r="F9">
        <f t="shared" si="0"/>
        <v>0.75</v>
      </c>
      <c r="J9" s="18">
        <f>J4/$O$4</f>
        <v>0.76595744680851063</v>
      </c>
      <c r="K9" s="18">
        <f>K4/$O$4</f>
        <v>6.3829787234042548E-2</v>
      </c>
      <c r="L9" s="18">
        <f>L4/$O$4</f>
        <v>4.9645390070921988E-2</v>
      </c>
      <c r="M9" s="18">
        <f>M4/$O$4</f>
        <v>0.12056737588652482</v>
      </c>
    </row>
    <row r="10" spans="1:15" ht="15.75" thickBot="1" x14ac:dyDescent="0.3">
      <c r="A10" t="s">
        <v>66</v>
      </c>
      <c r="B10" s="1">
        <v>4</v>
      </c>
      <c r="C10" s="1">
        <v>0</v>
      </c>
      <c r="D10" s="1">
        <v>4</v>
      </c>
      <c r="E10" s="1">
        <v>4</v>
      </c>
      <c r="F10">
        <f t="shared" si="0"/>
        <v>3</v>
      </c>
      <c r="J10" s="18">
        <f>J5/$O$5</f>
        <v>0.73049645390070927</v>
      </c>
      <c r="K10" s="18">
        <f>K5/$O$5</f>
        <v>5.6737588652482268E-2</v>
      </c>
      <c r="L10" s="18">
        <f>L5/$O$5</f>
        <v>6.3829787234042548E-2</v>
      </c>
      <c r="M10" s="18">
        <f>M5/$O$5</f>
        <v>0.14893617021276595</v>
      </c>
    </row>
    <row r="11" spans="1:15" ht="15.75" thickBot="1" x14ac:dyDescent="0.3">
      <c r="A11" t="s">
        <v>67</v>
      </c>
      <c r="B11" s="1">
        <v>3</v>
      </c>
      <c r="C11" s="1">
        <v>0</v>
      </c>
      <c r="D11" s="1">
        <v>3</v>
      </c>
      <c r="E11" s="1">
        <v>3</v>
      </c>
      <c r="F11">
        <f t="shared" si="0"/>
        <v>2.25</v>
      </c>
    </row>
    <row r="12" spans="1:15" ht="15.75" thickBot="1" x14ac:dyDescent="0.3">
      <c r="A12" t="s">
        <v>68</v>
      </c>
      <c r="B12" s="1">
        <v>0</v>
      </c>
      <c r="C12" s="1">
        <v>4</v>
      </c>
      <c r="D12" s="1">
        <v>0</v>
      </c>
      <c r="E12" s="1">
        <v>0</v>
      </c>
      <c r="F12">
        <f t="shared" si="0"/>
        <v>1</v>
      </c>
      <c r="J12">
        <v>115</v>
      </c>
      <c r="K12">
        <v>9</v>
      </c>
      <c r="L12">
        <v>10</v>
      </c>
      <c r="M12">
        <v>7</v>
      </c>
    </row>
    <row r="13" spans="1:15" ht="15.75" thickBot="1" x14ac:dyDescent="0.3">
      <c r="A13" t="s">
        <v>69</v>
      </c>
      <c r="B13" s="1">
        <v>0</v>
      </c>
      <c r="C13" s="1">
        <v>3</v>
      </c>
      <c r="D13" s="1">
        <v>1</v>
      </c>
      <c r="E13" s="1">
        <v>0</v>
      </c>
      <c r="F13">
        <f t="shared" si="0"/>
        <v>1</v>
      </c>
    </row>
    <row r="14" spans="1:15" ht="15.75" thickBot="1" x14ac:dyDescent="0.3">
      <c r="A14" t="s">
        <v>70</v>
      </c>
      <c r="B14" s="1">
        <v>4</v>
      </c>
      <c r="C14" s="1">
        <v>4</v>
      </c>
      <c r="D14" s="1">
        <v>0</v>
      </c>
      <c r="E14" s="1">
        <v>0</v>
      </c>
      <c r="F14">
        <f t="shared" si="0"/>
        <v>2</v>
      </c>
    </row>
    <row r="15" spans="1:15" ht="15.75" thickBot="1" x14ac:dyDescent="0.3">
      <c r="A15" t="s">
        <v>71</v>
      </c>
      <c r="B15" s="1">
        <v>1</v>
      </c>
      <c r="C15" s="1">
        <v>0</v>
      </c>
      <c r="D15" s="1">
        <v>1</v>
      </c>
      <c r="E15" s="1">
        <v>1</v>
      </c>
      <c r="F15">
        <f t="shared" si="0"/>
        <v>0.75</v>
      </c>
    </row>
    <row r="16" spans="1:15" ht="15.75" thickBot="1" x14ac:dyDescent="0.3">
      <c r="A16" t="s">
        <v>72</v>
      </c>
      <c r="B16" s="1">
        <v>0</v>
      </c>
      <c r="C16" s="1">
        <v>4</v>
      </c>
      <c r="D16" s="1">
        <v>0</v>
      </c>
      <c r="E16" s="1">
        <v>0</v>
      </c>
      <c r="F16">
        <f t="shared" si="0"/>
        <v>1</v>
      </c>
    </row>
    <row r="17" spans="1:6" ht="15.75" thickBot="1" x14ac:dyDescent="0.3">
      <c r="A17" t="s">
        <v>73</v>
      </c>
      <c r="B17" s="1">
        <v>0</v>
      </c>
      <c r="C17" s="1">
        <v>4</v>
      </c>
      <c r="D17" s="1">
        <v>0</v>
      </c>
      <c r="E17" s="1">
        <v>0</v>
      </c>
      <c r="F17">
        <f t="shared" si="0"/>
        <v>1</v>
      </c>
    </row>
    <row r="18" spans="1:6" ht="15.75" thickBot="1" x14ac:dyDescent="0.3">
      <c r="A18" t="s">
        <v>74</v>
      </c>
      <c r="B18" s="1">
        <v>1</v>
      </c>
      <c r="C18" s="1">
        <v>4</v>
      </c>
      <c r="D18" s="1">
        <v>0</v>
      </c>
      <c r="E18" s="1">
        <v>1</v>
      </c>
      <c r="F18">
        <f t="shared" si="0"/>
        <v>1.5</v>
      </c>
    </row>
    <row r="19" spans="1:6" ht="15.75" thickBot="1" x14ac:dyDescent="0.3">
      <c r="A19" t="s">
        <v>75</v>
      </c>
      <c r="B19" s="1">
        <v>0</v>
      </c>
      <c r="C19" s="1">
        <v>3</v>
      </c>
      <c r="D19" s="1">
        <v>0</v>
      </c>
      <c r="E19" s="1">
        <v>0</v>
      </c>
      <c r="F19">
        <f t="shared" si="0"/>
        <v>0.75</v>
      </c>
    </row>
    <row r="20" spans="1:6" ht="15.75" thickBot="1" x14ac:dyDescent="0.3">
      <c r="A20" t="s">
        <v>76</v>
      </c>
      <c r="B20" s="1">
        <v>3</v>
      </c>
      <c r="C20" s="1">
        <v>0</v>
      </c>
      <c r="D20" s="1">
        <v>3</v>
      </c>
      <c r="E20" s="1">
        <v>3</v>
      </c>
      <c r="F20">
        <f t="shared" si="0"/>
        <v>2.25</v>
      </c>
    </row>
    <row r="21" spans="1:6" ht="15.75" thickBot="1" x14ac:dyDescent="0.3">
      <c r="A21" t="s">
        <v>77</v>
      </c>
      <c r="B21" s="1">
        <v>0</v>
      </c>
      <c r="C21" s="1">
        <v>4</v>
      </c>
      <c r="D21" s="1">
        <v>0</v>
      </c>
      <c r="E21" s="1">
        <v>0</v>
      </c>
      <c r="F21">
        <f t="shared" si="0"/>
        <v>1</v>
      </c>
    </row>
    <row r="22" spans="1:6" ht="15.75" thickBot="1" x14ac:dyDescent="0.3">
      <c r="A22" t="s">
        <v>78</v>
      </c>
      <c r="B22" s="1">
        <v>4</v>
      </c>
      <c r="C22" s="1">
        <v>0</v>
      </c>
      <c r="D22" s="1">
        <v>4</v>
      </c>
      <c r="E22" s="1">
        <v>4</v>
      </c>
      <c r="F22">
        <f t="shared" si="0"/>
        <v>3</v>
      </c>
    </row>
    <row r="23" spans="1:6" ht="15.75" thickBot="1" x14ac:dyDescent="0.3">
      <c r="A23" t="s">
        <v>79</v>
      </c>
      <c r="B23" s="1">
        <v>0</v>
      </c>
      <c r="C23" s="1">
        <v>3</v>
      </c>
      <c r="D23" s="1">
        <v>1</v>
      </c>
      <c r="E23" s="1">
        <v>0</v>
      </c>
      <c r="F23">
        <f t="shared" si="0"/>
        <v>1</v>
      </c>
    </row>
    <row r="24" spans="1:6" ht="15.75" thickBot="1" x14ac:dyDescent="0.3">
      <c r="A24" t="s">
        <v>80</v>
      </c>
      <c r="B24" s="1">
        <v>4</v>
      </c>
      <c r="C24" s="1">
        <v>1</v>
      </c>
      <c r="D24" s="1">
        <v>4</v>
      </c>
      <c r="E24" s="1">
        <v>0</v>
      </c>
      <c r="F24">
        <f t="shared" si="0"/>
        <v>2.25</v>
      </c>
    </row>
    <row r="25" spans="1:6" ht="15.75" thickBot="1" x14ac:dyDescent="0.3">
      <c r="A25" t="s">
        <v>81</v>
      </c>
      <c r="B25" s="1">
        <v>4</v>
      </c>
      <c r="C25" s="1">
        <v>4</v>
      </c>
      <c r="D25" s="1">
        <v>4</v>
      </c>
      <c r="E25" s="1">
        <v>4</v>
      </c>
      <c r="F25">
        <f t="shared" si="0"/>
        <v>4</v>
      </c>
    </row>
    <row r="26" spans="1:6" ht="15.75" thickBot="1" x14ac:dyDescent="0.3">
      <c r="A26" t="s">
        <v>82</v>
      </c>
      <c r="B26" s="1">
        <v>1</v>
      </c>
      <c r="C26" s="1">
        <v>3</v>
      </c>
      <c r="D26" s="1">
        <v>1</v>
      </c>
      <c r="E26" s="1">
        <v>1</v>
      </c>
      <c r="F26">
        <f t="shared" si="0"/>
        <v>1.5</v>
      </c>
    </row>
    <row r="27" spans="1:6" ht="15.75" thickBot="1" x14ac:dyDescent="0.3">
      <c r="A27" t="s">
        <v>83</v>
      </c>
      <c r="B27" s="1">
        <v>3</v>
      </c>
      <c r="C27" s="1">
        <v>1</v>
      </c>
      <c r="D27" s="1">
        <v>3</v>
      </c>
      <c r="E27" s="1">
        <v>3</v>
      </c>
      <c r="F27">
        <f t="shared" si="0"/>
        <v>2.5</v>
      </c>
    </row>
    <row r="28" spans="1:6" ht="15.75" thickBot="1" x14ac:dyDescent="0.3">
      <c r="A28" t="s">
        <v>84</v>
      </c>
      <c r="B28" s="1">
        <v>0</v>
      </c>
      <c r="C28" s="1">
        <v>3</v>
      </c>
      <c r="D28" s="1">
        <v>1</v>
      </c>
      <c r="E28" s="1">
        <v>1</v>
      </c>
      <c r="F28">
        <f t="shared" si="0"/>
        <v>1.25</v>
      </c>
    </row>
    <row r="29" spans="1:6" ht="15.75" thickBot="1" x14ac:dyDescent="0.3">
      <c r="A29" t="s">
        <v>85</v>
      </c>
      <c r="B29" s="1">
        <v>0</v>
      </c>
      <c r="C29" s="1">
        <v>4</v>
      </c>
      <c r="D29" s="1">
        <v>0</v>
      </c>
      <c r="E29" s="1">
        <v>1</v>
      </c>
      <c r="F29">
        <f t="shared" si="0"/>
        <v>1.25</v>
      </c>
    </row>
    <row r="30" spans="1:6" ht="15.75" thickBot="1" x14ac:dyDescent="0.3">
      <c r="A30" t="s">
        <v>86</v>
      </c>
      <c r="B30" s="1">
        <v>0</v>
      </c>
      <c r="C30" s="1">
        <v>3</v>
      </c>
      <c r="D30" s="1">
        <v>0</v>
      </c>
      <c r="E30" s="1">
        <v>0</v>
      </c>
      <c r="F30">
        <f t="shared" si="0"/>
        <v>0.75</v>
      </c>
    </row>
    <row r="31" spans="1:6" ht="15.75" thickBot="1" x14ac:dyDescent="0.3">
      <c r="A31" t="s">
        <v>87</v>
      </c>
      <c r="B31" s="1">
        <v>0</v>
      </c>
      <c r="C31" s="1">
        <v>1</v>
      </c>
      <c r="D31" s="1">
        <v>3</v>
      </c>
      <c r="E31" s="1">
        <v>1</v>
      </c>
      <c r="F31">
        <f t="shared" si="0"/>
        <v>1.25</v>
      </c>
    </row>
    <row r="32" spans="1:6" ht="15.75" thickBot="1" x14ac:dyDescent="0.3">
      <c r="A32" t="s">
        <v>88</v>
      </c>
      <c r="B32" s="1">
        <v>0</v>
      </c>
      <c r="C32" s="1">
        <v>1</v>
      </c>
      <c r="D32" s="1">
        <v>3</v>
      </c>
      <c r="E32" s="1">
        <v>0</v>
      </c>
      <c r="F32">
        <f t="shared" si="0"/>
        <v>1</v>
      </c>
    </row>
    <row r="33" spans="1:6" ht="15.75" thickBot="1" x14ac:dyDescent="0.3">
      <c r="A33" t="s">
        <v>89</v>
      </c>
      <c r="B33" s="1">
        <v>0</v>
      </c>
      <c r="C33" s="1">
        <v>4</v>
      </c>
      <c r="D33" s="1">
        <v>0</v>
      </c>
      <c r="E33" s="1">
        <v>3</v>
      </c>
      <c r="F33">
        <f t="shared" si="0"/>
        <v>1.75</v>
      </c>
    </row>
    <row r="34" spans="1:6" ht="15.75" thickBot="1" x14ac:dyDescent="0.3">
      <c r="A34" t="s">
        <v>90</v>
      </c>
      <c r="B34" s="1">
        <v>0</v>
      </c>
      <c r="C34" s="1">
        <v>4</v>
      </c>
      <c r="D34" s="1">
        <v>0</v>
      </c>
      <c r="E34" s="1">
        <v>0</v>
      </c>
      <c r="F34">
        <f t="shared" si="0"/>
        <v>1</v>
      </c>
    </row>
    <row r="35" spans="1:6" ht="15.75" thickBot="1" x14ac:dyDescent="0.3">
      <c r="A35" t="s">
        <v>91</v>
      </c>
      <c r="B35" s="1">
        <v>0</v>
      </c>
      <c r="C35" s="1">
        <v>4</v>
      </c>
      <c r="D35" s="1">
        <v>0</v>
      </c>
      <c r="E35" s="1">
        <v>0</v>
      </c>
      <c r="F35">
        <f t="shared" si="0"/>
        <v>1</v>
      </c>
    </row>
    <row r="36" spans="1:6" ht="15.75" thickBot="1" x14ac:dyDescent="0.3">
      <c r="A36" t="s">
        <v>92</v>
      </c>
      <c r="B36" s="1">
        <v>4</v>
      </c>
      <c r="C36" s="1">
        <v>0</v>
      </c>
      <c r="D36" s="1">
        <v>4</v>
      </c>
      <c r="E36" s="1">
        <v>4</v>
      </c>
      <c r="F36">
        <f t="shared" si="0"/>
        <v>3</v>
      </c>
    </row>
    <row r="37" spans="1:6" ht="15.75" thickBot="1" x14ac:dyDescent="0.3">
      <c r="A37" t="s">
        <v>93</v>
      </c>
      <c r="B37" s="1">
        <v>3</v>
      </c>
      <c r="C37" s="1">
        <v>0</v>
      </c>
      <c r="D37" s="1">
        <v>3</v>
      </c>
      <c r="E37" s="1">
        <v>3</v>
      </c>
      <c r="F37">
        <f t="shared" si="0"/>
        <v>2.25</v>
      </c>
    </row>
    <row r="38" spans="1:6" ht="15.75" thickBot="1" x14ac:dyDescent="0.3">
      <c r="A38" t="s">
        <v>94</v>
      </c>
      <c r="B38" s="1">
        <v>4</v>
      </c>
      <c r="C38" s="1">
        <v>1</v>
      </c>
      <c r="D38" s="1">
        <v>3</v>
      </c>
      <c r="E38" s="1">
        <v>3</v>
      </c>
      <c r="F38">
        <f t="shared" si="0"/>
        <v>2.75</v>
      </c>
    </row>
    <row r="39" spans="1:6" ht="15.75" thickBot="1" x14ac:dyDescent="0.3">
      <c r="A39" t="s">
        <v>95</v>
      </c>
      <c r="B39" s="1">
        <v>3</v>
      </c>
      <c r="C39" s="1">
        <v>1</v>
      </c>
      <c r="D39" s="1">
        <v>1</v>
      </c>
      <c r="E39" s="1">
        <v>1</v>
      </c>
      <c r="F39">
        <f t="shared" si="0"/>
        <v>1.5</v>
      </c>
    </row>
    <row r="40" spans="1:6" ht="15.75" thickBot="1" x14ac:dyDescent="0.3">
      <c r="A40" t="s">
        <v>96</v>
      </c>
      <c r="B40" s="1">
        <v>4</v>
      </c>
      <c r="C40" s="1">
        <v>4</v>
      </c>
      <c r="D40" s="1">
        <v>4</v>
      </c>
      <c r="E40" s="1">
        <v>4</v>
      </c>
      <c r="F40">
        <f t="shared" si="0"/>
        <v>4</v>
      </c>
    </row>
    <row r="41" spans="1:6" ht="15.75" thickBot="1" x14ac:dyDescent="0.3">
      <c r="A41" t="s">
        <v>97</v>
      </c>
      <c r="B41" s="1">
        <v>4</v>
      </c>
      <c r="C41" s="1">
        <v>4</v>
      </c>
      <c r="D41" s="1">
        <v>4</v>
      </c>
      <c r="E41" s="1">
        <v>4</v>
      </c>
      <c r="F41">
        <f t="shared" si="0"/>
        <v>4</v>
      </c>
    </row>
    <row r="42" spans="1:6" ht="15.75" thickBot="1" x14ac:dyDescent="0.3">
      <c r="A42" t="s">
        <v>98</v>
      </c>
      <c r="B42" s="1">
        <v>4</v>
      </c>
      <c r="C42" s="1">
        <v>4</v>
      </c>
      <c r="D42" s="1">
        <v>4</v>
      </c>
      <c r="E42" s="1">
        <v>4</v>
      </c>
      <c r="F42">
        <f t="shared" si="0"/>
        <v>4</v>
      </c>
    </row>
    <row r="43" spans="1:6" ht="15.75" thickBot="1" x14ac:dyDescent="0.3">
      <c r="A43" t="s">
        <v>99</v>
      </c>
      <c r="B43" s="1">
        <v>4</v>
      </c>
      <c r="C43" s="1">
        <v>4</v>
      </c>
      <c r="D43" s="1">
        <v>4</v>
      </c>
      <c r="E43" s="1">
        <v>4</v>
      </c>
      <c r="F43">
        <f t="shared" si="0"/>
        <v>4</v>
      </c>
    </row>
    <row r="44" spans="1:6" ht="15.75" thickBot="1" x14ac:dyDescent="0.3">
      <c r="A44" t="s">
        <v>100</v>
      </c>
      <c r="B44" s="1">
        <v>4</v>
      </c>
      <c r="C44" s="1">
        <v>4</v>
      </c>
      <c r="D44" s="1">
        <v>4</v>
      </c>
      <c r="E44" s="1">
        <v>4</v>
      </c>
      <c r="F44">
        <f t="shared" si="0"/>
        <v>4</v>
      </c>
    </row>
    <row r="45" spans="1:6" ht="15.75" thickBot="1" x14ac:dyDescent="0.3">
      <c r="A45" t="s">
        <v>101</v>
      </c>
      <c r="B45" s="1">
        <v>4</v>
      </c>
      <c r="C45" s="1">
        <v>4</v>
      </c>
      <c r="D45" s="1">
        <v>4</v>
      </c>
      <c r="E45" s="1">
        <v>4</v>
      </c>
      <c r="F45">
        <f t="shared" si="0"/>
        <v>4</v>
      </c>
    </row>
    <row r="46" spans="1:6" ht="15.75" thickBot="1" x14ac:dyDescent="0.3">
      <c r="A46" t="s">
        <v>102</v>
      </c>
      <c r="B46" s="1">
        <v>4</v>
      </c>
      <c r="C46" s="1">
        <v>4</v>
      </c>
      <c r="D46" s="1">
        <v>4</v>
      </c>
      <c r="E46" s="1">
        <v>4</v>
      </c>
      <c r="F46">
        <f t="shared" si="0"/>
        <v>4</v>
      </c>
    </row>
    <row r="47" spans="1:6" ht="15.75" thickBot="1" x14ac:dyDescent="0.3">
      <c r="A47" t="s">
        <v>103</v>
      </c>
      <c r="B47" s="1">
        <v>4</v>
      </c>
      <c r="C47" s="1">
        <v>4</v>
      </c>
      <c r="D47" s="1">
        <v>4</v>
      </c>
      <c r="E47" s="1">
        <v>4</v>
      </c>
      <c r="F47">
        <f t="shared" si="0"/>
        <v>4</v>
      </c>
    </row>
    <row r="48" spans="1:6" ht="15.75" thickBot="1" x14ac:dyDescent="0.3">
      <c r="A48" t="s">
        <v>104</v>
      </c>
      <c r="B48" s="1">
        <v>4</v>
      </c>
      <c r="C48" s="1">
        <v>4</v>
      </c>
      <c r="D48" s="1">
        <v>4</v>
      </c>
      <c r="E48" s="1">
        <v>4</v>
      </c>
      <c r="F48">
        <f t="shared" si="0"/>
        <v>4</v>
      </c>
    </row>
    <row r="49" spans="1:6" ht="15.75" thickBot="1" x14ac:dyDescent="0.3">
      <c r="A49" t="s">
        <v>105</v>
      </c>
      <c r="B49" s="1">
        <v>4</v>
      </c>
      <c r="C49" s="1">
        <v>4</v>
      </c>
      <c r="D49" s="1">
        <v>4</v>
      </c>
      <c r="E49" s="1">
        <v>4</v>
      </c>
      <c r="F49">
        <f t="shared" si="0"/>
        <v>4</v>
      </c>
    </row>
    <row r="50" spans="1:6" ht="15.75" thickBot="1" x14ac:dyDescent="0.3">
      <c r="A50" t="s">
        <v>106</v>
      </c>
      <c r="B50" s="1">
        <v>4</v>
      </c>
      <c r="C50" s="1">
        <v>4</v>
      </c>
      <c r="D50" s="1">
        <v>4</v>
      </c>
      <c r="E50" s="1">
        <v>4</v>
      </c>
      <c r="F50">
        <f t="shared" si="0"/>
        <v>4</v>
      </c>
    </row>
    <row r="51" spans="1:6" ht="15.75" thickBot="1" x14ac:dyDescent="0.3">
      <c r="A51" t="s">
        <v>107</v>
      </c>
      <c r="B51" s="1">
        <v>4</v>
      </c>
      <c r="C51" s="1">
        <v>4</v>
      </c>
      <c r="D51" s="1">
        <v>4</v>
      </c>
      <c r="E51" s="1">
        <v>4</v>
      </c>
      <c r="F51">
        <f t="shared" si="0"/>
        <v>4</v>
      </c>
    </row>
    <row r="52" spans="1:6" ht="15.75" thickBot="1" x14ac:dyDescent="0.3">
      <c r="A52" t="s">
        <v>108</v>
      </c>
      <c r="B52" s="1">
        <v>3</v>
      </c>
      <c r="C52" s="1">
        <v>4</v>
      </c>
      <c r="D52" s="1">
        <v>4</v>
      </c>
      <c r="E52" s="1">
        <v>4</v>
      </c>
      <c r="F52">
        <f t="shared" si="0"/>
        <v>3.75</v>
      </c>
    </row>
    <row r="53" spans="1:6" ht="15.75" thickBot="1" x14ac:dyDescent="0.3">
      <c r="A53" t="s">
        <v>109</v>
      </c>
      <c r="B53" s="1">
        <v>4</v>
      </c>
      <c r="C53" s="1">
        <v>4</v>
      </c>
      <c r="D53" s="1">
        <v>4</v>
      </c>
      <c r="E53" s="1">
        <v>4</v>
      </c>
      <c r="F53">
        <f t="shared" si="0"/>
        <v>4</v>
      </c>
    </row>
    <row r="54" spans="1:6" ht="15.75" thickBot="1" x14ac:dyDescent="0.3">
      <c r="A54" t="s">
        <v>110</v>
      </c>
      <c r="B54" s="1">
        <v>4</v>
      </c>
      <c r="C54" s="1">
        <v>4</v>
      </c>
      <c r="D54" s="1">
        <v>4</v>
      </c>
      <c r="E54" s="1">
        <v>4</v>
      </c>
      <c r="F54">
        <f t="shared" si="0"/>
        <v>4</v>
      </c>
    </row>
    <row r="55" spans="1:6" ht="15.75" thickBot="1" x14ac:dyDescent="0.3">
      <c r="A55" t="s">
        <v>111</v>
      </c>
      <c r="B55" s="1">
        <v>4</v>
      </c>
      <c r="C55" s="1">
        <v>4</v>
      </c>
      <c r="D55" s="1">
        <v>4</v>
      </c>
      <c r="E55" s="1">
        <v>4</v>
      </c>
      <c r="F55">
        <f t="shared" si="0"/>
        <v>4</v>
      </c>
    </row>
    <row r="56" spans="1:6" ht="15.75" thickBot="1" x14ac:dyDescent="0.3">
      <c r="A56" t="s">
        <v>112</v>
      </c>
      <c r="B56" s="1">
        <v>4</v>
      </c>
      <c r="C56" s="1">
        <v>4</v>
      </c>
      <c r="D56" s="1">
        <v>4</v>
      </c>
      <c r="E56" s="1">
        <v>4</v>
      </c>
      <c r="F56">
        <f t="shared" si="0"/>
        <v>4</v>
      </c>
    </row>
    <row r="57" spans="1:6" ht="15.75" thickBot="1" x14ac:dyDescent="0.3">
      <c r="A57" t="s">
        <v>113</v>
      </c>
      <c r="B57" s="1">
        <v>4</v>
      </c>
      <c r="C57" s="1">
        <v>4</v>
      </c>
      <c r="D57" s="1">
        <v>4</v>
      </c>
      <c r="E57" s="1">
        <v>4</v>
      </c>
      <c r="F57">
        <f t="shared" si="0"/>
        <v>4</v>
      </c>
    </row>
    <row r="58" spans="1:6" ht="15.75" thickBot="1" x14ac:dyDescent="0.3">
      <c r="A58" t="s">
        <v>114</v>
      </c>
      <c r="B58" s="1">
        <v>4</v>
      </c>
      <c r="C58" s="1">
        <v>4</v>
      </c>
      <c r="D58" s="1">
        <v>4</v>
      </c>
      <c r="E58" s="1">
        <v>4</v>
      </c>
      <c r="F58">
        <f t="shared" si="0"/>
        <v>4</v>
      </c>
    </row>
    <row r="59" spans="1:6" ht="15.75" thickBot="1" x14ac:dyDescent="0.3">
      <c r="A59" t="s">
        <v>115</v>
      </c>
      <c r="B59" s="1">
        <v>4</v>
      </c>
      <c r="C59" s="1">
        <v>4</v>
      </c>
      <c r="D59" s="1">
        <v>4</v>
      </c>
      <c r="E59" s="1">
        <v>4</v>
      </c>
      <c r="F59">
        <f t="shared" si="0"/>
        <v>4</v>
      </c>
    </row>
    <row r="60" spans="1:6" ht="15.75" thickBot="1" x14ac:dyDescent="0.3">
      <c r="A60" t="s">
        <v>116</v>
      </c>
      <c r="B60" s="1">
        <v>4</v>
      </c>
      <c r="C60" s="1">
        <v>4</v>
      </c>
      <c r="D60" s="1">
        <v>4</v>
      </c>
      <c r="E60" s="1">
        <v>4</v>
      </c>
      <c r="F60">
        <f t="shared" si="0"/>
        <v>4</v>
      </c>
    </row>
    <row r="61" spans="1:6" ht="15.75" thickBot="1" x14ac:dyDescent="0.3">
      <c r="A61" t="s">
        <v>117</v>
      </c>
      <c r="B61" s="1">
        <v>4</v>
      </c>
      <c r="C61" s="1">
        <v>4</v>
      </c>
      <c r="D61" s="1">
        <v>4</v>
      </c>
      <c r="E61" s="1">
        <v>4</v>
      </c>
      <c r="F61">
        <f t="shared" si="0"/>
        <v>4</v>
      </c>
    </row>
    <row r="62" spans="1:6" ht="15.75" thickBot="1" x14ac:dyDescent="0.3">
      <c r="A62" t="s">
        <v>118</v>
      </c>
      <c r="B62" s="1">
        <v>4</v>
      </c>
      <c r="C62" s="1">
        <v>4</v>
      </c>
      <c r="D62" s="1">
        <v>4</v>
      </c>
      <c r="E62" s="1">
        <v>4</v>
      </c>
      <c r="F62">
        <f t="shared" si="0"/>
        <v>4</v>
      </c>
    </row>
    <row r="63" spans="1:6" ht="15.75" thickBot="1" x14ac:dyDescent="0.3">
      <c r="A63" t="s">
        <v>119</v>
      </c>
      <c r="B63" s="1">
        <v>4</v>
      </c>
      <c r="C63" s="1">
        <v>4</v>
      </c>
      <c r="D63" s="1">
        <v>4</v>
      </c>
      <c r="E63" s="1">
        <v>4</v>
      </c>
      <c r="F63">
        <f t="shared" si="0"/>
        <v>4</v>
      </c>
    </row>
    <row r="64" spans="1:6" ht="15.75" thickBot="1" x14ac:dyDescent="0.3">
      <c r="A64" t="s">
        <v>120</v>
      </c>
      <c r="B64" s="1">
        <v>4</v>
      </c>
      <c r="C64" s="1">
        <v>4</v>
      </c>
      <c r="D64" s="1">
        <v>4</v>
      </c>
      <c r="E64" s="1">
        <v>4</v>
      </c>
      <c r="F64">
        <f t="shared" si="0"/>
        <v>4</v>
      </c>
    </row>
    <row r="65" spans="1:6" ht="15.75" thickBot="1" x14ac:dyDescent="0.3">
      <c r="A65" t="s">
        <v>121</v>
      </c>
      <c r="B65" s="1">
        <v>3</v>
      </c>
      <c r="C65" s="1">
        <v>4</v>
      </c>
      <c r="D65" s="1">
        <v>4</v>
      </c>
      <c r="E65" s="1">
        <v>4</v>
      </c>
      <c r="F65">
        <f t="shared" si="0"/>
        <v>3.75</v>
      </c>
    </row>
    <row r="66" spans="1:6" ht="15.75" thickBot="1" x14ac:dyDescent="0.3">
      <c r="A66" t="s">
        <v>122</v>
      </c>
      <c r="B66" s="1">
        <v>4</v>
      </c>
      <c r="C66" s="1">
        <v>4</v>
      </c>
      <c r="D66" s="1">
        <v>4</v>
      </c>
      <c r="E66" s="1">
        <v>4</v>
      </c>
      <c r="F66">
        <f t="shared" si="0"/>
        <v>4</v>
      </c>
    </row>
    <row r="67" spans="1:6" ht="15.75" thickBot="1" x14ac:dyDescent="0.3">
      <c r="A67" t="s">
        <v>123</v>
      </c>
      <c r="B67" s="1">
        <v>4</v>
      </c>
      <c r="C67" s="1">
        <v>4</v>
      </c>
      <c r="D67" s="1">
        <v>4</v>
      </c>
      <c r="E67" s="1">
        <v>4</v>
      </c>
      <c r="F67">
        <f t="shared" ref="F67:F130" si="1">AVERAGE(B67:E67)</f>
        <v>4</v>
      </c>
    </row>
    <row r="68" spans="1:6" ht="15.75" thickBot="1" x14ac:dyDescent="0.3">
      <c r="A68" t="s">
        <v>124</v>
      </c>
      <c r="B68" s="1">
        <v>4</v>
      </c>
      <c r="C68" s="1">
        <v>4</v>
      </c>
      <c r="D68" s="1">
        <v>4</v>
      </c>
      <c r="E68" s="1">
        <v>4</v>
      </c>
      <c r="F68">
        <f t="shared" si="1"/>
        <v>4</v>
      </c>
    </row>
    <row r="69" spans="1:6" ht="15.75" thickBot="1" x14ac:dyDescent="0.3">
      <c r="A69" t="s">
        <v>125</v>
      </c>
      <c r="B69" s="1">
        <v>4</v>
      </c>
      <c r="C69" s="1">
        <v>4</v>
      </c>
      <c r="D69" s="1">
        <v>4</v>
      </c>
      <c r="E69" s="1">
        <v>4</v>
      </c>
      <c r="F69">
        <f t="shared" si="1"/>
        <v>4</v>
      </c>
    </row>
    <row r="70" spans="1:6" ht="15.75" thickBot="1" x14ac:dyDescent="0.3">
      <c r="A70" t="s">
        <v>126</v>
      </c>
      <c r="B70" s="1">
        <v>4</v>
      </c>
      <c r="C70" s="1">
        <v>4</v>
      </c>
      <c r="D70" s="1">
        <v>4</v>
      </c>
      <c r="E70" s="1">
        <v>4</v>
      </c>
      <c r="F70">
        <f t="shared" si="1"/>
        <v>4</v>
      </c>
    </row>
    <row r="71" spans="1:6" ht="15.75" thickBot="1" x14ac:dyDescent="0.3">
      <c r="A71" t="s">
        <v>127</v>
      </c>
      <c r="B71" s="1">
        <v>4</v>
      </c>
      <c r="C71" s="1">
        <v>4</v>
      </c>
      <c r="D71" s="1">
        <v>4</v>
      </c>
      <c r="E71" s="1">
        <v>4</v>
      </c>
      <c r="F71">
        <f t="shared" si="1"/>
        <v>4</v>
      </c>
    </row>
    <row r="72" spans="1:6" ht="15.75" thickBot="1" x14ac:dyDescent="0.3">
      <c r="A72" t="s">
        <v>128</v>
      </c>
      <c r="B72" s="1">
        <v>4</v>
      </c>
      <c r="C72" s="1">
        <v>4</v>
      </c>
      <c r="D72" s="1">
        <v>4</v>
      </c>
      <c r="E72" s="1">
        <v>4</v>
      </c>
      <c r="F72">
        <f t="shared" si="1"/>
        <v>4</v>
      </c>
    </row>
    <row r="73" spans="1:6" ht="15.75" thickBot="1" x14ac:dyDescent="0.3">
      <c r="A73" t="s">
        <v>129</v>
      </c>
      <c r="B73" s="1">
        <v>4</v>
      </c>
      <c r="C73" s="1">
        <v>4</v>
      </c>
      <c r="D73" s="1">
        <v>4</v>
      </c>
      <c r="E73" s="1">
        <v>4</v>
      </c>
      <c r="F73">
        <f t="shared" si="1"/>
        <v>4</v>
      </c>
    </row>
    <row r="74" spans="1:6" ht="15.75" thickBot="1" x14ac:dyDescent="0.3">
      <c r="A74" t="s">
        <v>130</v>
      </c>
      <c r="B74" s="1">
        <v>4</v>
      </c>
      <c r="C74" s="1">
        <v>4</v>
      </c>
      <c r="D74" s="1">
        <v>4</v>
      </c>
      <c r="E74" s="1">
        <v>4</v>
      </c>
      <c r="F74">
        <f t="shared" si="1"/>
        <v>4</v>
      </c>
    </row>
    <row r="75" spans="1:6" ht="15.75" thickBot="1" x14ac:dyDescent="0.3">
      <c r="A75" t="s">
        <v>131</v>
      </c>
      <c r="B75" s="1">
        <v>4</v>
      </c>
      <c r="C75" s="1">
        <v>4</v>
      </c>
      <c r="D75" s="1">
        <v>4</v>
      </c>
      <c r="E75" s="1">
        <v>4</v>
      </c>
      <c r="F75">
        <f t="shared" si="1"/>
        <v>4</v>
      </c>
    </row>
    <row r="76" spans="1:6" ht="15.75" thickBot="1" x14ac:dyDescent="0.3">
      <c r="A76" t="s">
        <v>132</v>
      </c>
      <c r="B76" s="1">
        <v>4</v>
      </c>
      <c r="C76" s="1">
        <v>4</v>
      </c>
      <c r="D76" s="1">
        <v>4</v>
      </c>
      <c r="E76" s="1">
        <v>4</v>
      </c>
      <c r="F76">
        <f t="shared" si="1"/>
        <v>4</v>
      </c>
    </row>
    <row r="77" spans="1:6" ht="15.75" thickBot="1" x14ac:dyDescent="0.3">
      <c r="A77" t="s">
        <v>133</v>
      </c>
      <c r="B77" s="1">
        <v>4</v>
      </c>
      <c r="C77" s="1">
        <v>4</v>
      </c>
      <c r="D77" s="1">
        <v>4</v>
      </c>
      <c r="E77" s="1">
        <v>4</v>
      </c>
      <c r="F77">
        <f t="shared" si="1"/>
        <v>4</v>
      </c>
    </row>
    <row r="78" spans="1:6" ht="15.75" thickBot="1" x14ac:dyDescent="0.3">
      <c r="A78" t="s">
        <v>134</v>
      </c>
      <c r="B78" s="1">
        <v>3</v>
      </c>
      <c r="C78" s="1">
        <v>4</v>
      </c>
      <c r="D78" s="1">
        <v>4</v>
      </c>
      <c r="E78" s="1">
        <v>4</v>
      </c>
      <c r="F78">
        <f t="shared" si="1"/>
        <v>3.75</v>
      </c>
    </row>
    <row r="79" spans="1:6" ht="15.75" thickBot="1" x14ac:dyDescent="0.3">
      <c r="A79" t="s">
        <v>135</v>
      </c>
      <c r="B79" s="1">
        <v>4</v>
      </c>
      <c r="C79" s="1">
        <v>4</v>
      </c>
      <c r="D79" s="1">
        <v>4</v>
      </c>
      <c r="E79" s="1">
        <v>4</v>
      </c>
      <c r="F79">
        <f t="shared" si="1"/>
        <v>4</v>
      </c>
    </row>
    <row r="80" spans="1:6" ht="15.75" thickBot="1" x14ac:dyDescent="0.3">
      <c r="A80" t="s">
        <v>136</v>
      </c>
      <c r="B80" s="1">
        <v>4</v>
      </c>
      <c r="C80" s="1">
        <v>4</v>
      </c>
      <c r="D80" s="1">
        <v>4</v>
      </c>
      <c r="E80" s="1">
        <v>4</v>
      </c>
      <c r="F80">
        <f t="shared" si="1"/>
        <v>4</v>
      </c>
    </row>
    <row r="81" spans="1:6" ht="15.75" thickBot="1" x14ac:dyDescent="0.3">
      <c r="A81" t="s">
        <v>137</v>
      </c>
      <c r="B81" s="1">
        <v>4</v>
      </c>
      <c r="C81" s="1">
        <v>4</v>
      </c>
      <c r="D81" s="1">
        <v>4</v>
      </c>
      <c r="E81" s="1">
        <v>4</v>
      </c>
      <c r="F81">
        <f t="shared" si="1"/>
        <v>4</v>
      </c>
    </row>
    <row r="82" spans="1:6" ht="15.75" thickBot="1" x14ac:dyDescent="0.3">
      <c r="A82" t="s">
        <v>138</v>
      </c>
      <c r="B82" s="1">
        <v>4</v>
      </c>
      <c r="C82" s="1">
        <v>4</v>
      </c>
      <c r="D82" s="1">
        <v>4</v>
      </c>
      <c r="E82" s="1">
        <v>4</v>
      </c>
      <c r="F82">
        <f t="shared" si="1"/>
        <v>4</v>
      </c>
    </row>
    <row r="83" spans="1:6" ht="15.75" thickBot="1" x14ac:dyDescent="0.3">
      <c r="A83" t="s">
        <v>139</v>
      </c>
      <c r="B83" s="1">
        <v>4</v>
      </c>
      <c r="C83" s="1">
        <v>4</v>
      </c>
      <c r="D83" s="1">
        <v>4</v>
      </c>
      <c r="E83" s="1">
        <v>4</v>
      </c>
      <c r="F83">
        <f t="shared" si="1"/>
        <v>4</v>
      </c>
    </row>
    <row r="84" spans="1:6" ht="15.75" thickBot="1" x14ac:dyDescent="0.3">
      <c r="A84" t="s">
        <v>140</v>
      </c>
      <c r="B84" s="1">
        <v>4</v>
      </c>
      <c r="C84" s="1">
        <v>4</v>
      </c>
      <c r="D84" s="1">
        <v>4</v>
      </c>
      <c r="E84" s="1">
        <v>4</v>
      </c>
      <c r="F84">
        <f t="shared" si="1"/>
        <v>4</v>
      </c>
    </row>
    <row r="85" spans="1:6" ht="15.75" thickBot="1" x14ac:dyDescent="0.3">
      <c r="A85" t="s">
        <v>141</v>
      </c>
      <c r="B85" s="1">
        <v>3</v>
      </c>
      <c r="C85" s="1">
        <v>4</v>
      </c>
      <c r="D85" s="1">
        <v>4</v>
      </c>
      <c r="E85" s="1">
        <v>4</v>
      </c>
      <c r="F85">
        <f t="shared" si="1"/>
        <v>3.75</v>
      </c>
    </row>
    <row r="86" spans="1:6" ht="15.75" thickBot="1" x14ac:dyDescent="0.3">
      <c r="A86" t="s">
        <v>142</v>
      </c>
      <c r="B86" s="1">
        <v>4</v>
      </c>
      <c r="C86" s="1">
        <v>4</v>
      </c>
      <c r="D86" s="1">
        <v>4</v>
      </c>
      <c r="E86" s="1">
        <v>4</v>
      </c>
      <c r="F86">
        <f t="shared" si="1"/>
        <v>4</v>
      </c>
    </row>
    <row r="87" spans="1:6" ht="15.75" thickBot="1" x14ac:dyDescent="0.3">
      <c r="A87" t="s">
        <v>143</v>
      </c>
      <c r="B87" s="1">
        <v>4</v>
      </c>
      <c r="C87" s="1">
        <v>4</v>
      </c>
      <c r="D87" s="1">
        <v>4</v>
      </c>
      <c r="E87" s="1">
        <v>4</v>
      </c>
      <c r="F87">
        <f t="shared" si="1"/>
        <v>4</v>
      </c>
    </row>
    <row r="88" spans="1:6" ht="15.75" thickBot="1" x14ac:dyDescent="0.3">
      <c r="A88" t="s">
        <v>144</v>
      </c>
      <c r="B88" s="1">
        <v>3</v>
      </c>
      <c r="C88" s="1">
        <v>4</v>
      </c>
      <c r="D88" s="1">
        <v>4</v>
      </c>
      <c r="E88" s="1">
        <v>4</v>
      </c>
      <c r="F88">
        <f t="shared" si="1"/>
        <v>3.75</v>
      </c>
    </row>
    <row r="89" spans="1:6" ht="15.75" thickBot="1" x14ac:dyDescent="0.3">
      <c r="A89" t="s">
        <v>145</v>
      </c>
      <c r="B89" s="1">
        <v>4</v>
      </c>
      <c r="C89" s="1">
        <v>4</v>
      </c>
      <c r="D89" s="1">
        <v>4</v>
      </c>
      <c r="E89" s="1">
        <v>4</v>
      </c>
      <c r="F89">
        <f t="shared" si="1"/>
        <v>4</v>
      </c>
    </row>
    <row r="90" spans="1:6" ht="15.75" thickBot="1" x14ac:dyDescent="0.3">
      <c r="A90" t="s">
        <v>146</v>
      </c>
      <c r="B90" s="1">
        <v>4</v>
      </c>
      <c r="C90" s="1">
        <v>4</v>
      </c>
      <c r="D90" s="1">
        <v>4</v>
      </c>
      <c r="E90" s="1">
        <v>4</v>
      </c>
      <c r="F90">
        <f t="shared" si="1"/>
        <v>4</v>
      </c>
    </row>
    <row r="91" spans="1:6" ht="15.75" thickBot="1" x14ac:dyDescent="0.3">
      <c r="A91" t="s">
        <v>147</v>
      </c>
      <c r="B91" s="1">
        <v>4</v>
      </c>
      <c r="C91" s="1">
        <v>4</v>
      </c>
      <c r="D91" s="1">
        <v>4</v>
      </c>
      <c r="E91" s="1">
        <v>4</v>
      </c>
      <c r="F91">
        <f t="shared" si="1"/>
        <v>4</v>
      </c>
    </row>
    <row r="92" spans="1:6" ht="15.75" thickBot="1" x14ac:dyDescent="0.3">
      <c r="A92" t="s">
        <v>148</v>
      </c>
      <c r="B92" s="1">
        <v>4</v>
      </c>
      <c r="C92" s="1">
        <v>4</v>
      </c>
      <c r="D92" s="1">
        <v>4</v>
      </c>
      <c r="E92" s="1">
        <v>4</v>
      </c>
      <c r="F92">
        <f t="shared" si="1"/>
        <v>4</v>
      </c>
    </row>
    <row r="93" spans="1:6" ht="15.75" thickBot="1" x14ac:dyDescent="0.3">
      <c r="A93" t="s">
        <v>149</v>
      </c>
      <c r="B93" s="1">
        <v>3</v>
      </c>
      <c r="C93" s="1">
        <v>4</v>
      </c>
      <c r="D93" s="1">
        <v>4</v>
      </c>
      <c r="E93" s="1">
        <v>4</v>
      </c>
      <c r="F93">
        <f t="shared" si="1"/>
        <v>3.75</v>
      </c>
    </row>
    <row r="94" spans="1:6" ht="15.75" thickBot="1" x14ac:dyDescent="0.3">
      <c r="A94" t="s">
        <v>150</v>
      </c>
      <c r="B94" s="1">
        <v>4</v>
      </c>
      <c r="C94" s="1">
        <v>4</v>
      </c>
      <c r="D94" s="1">
        <v>4</v>
      </c>
      <c r="E94" s="1">
        <v>4</v>
      </c>
      <c r="F94">
        <f t="shared" si="1"/>
        <v>4</v>
      </c>
    </row>
    <row r="95" spans="1:6" ht="15.75" thickBot="1" x14ac:dyDescent="0.3">
      <c r="A95" t="s">
        <v>151</v>
      </c>
      <c r="B95" s="1">
        <v>4</v>
      </c>
      <c r="C95" s="1">
        <v>4</v>
      </c>
      <c r="D95" s="1">
        <v>4</v>
      </c>
      <c r="E95" s="1">
        <v>4</v>
      </c>
      <c r="F95">
        <f t="shared" si="1"/>
        <v>4</v>
      </c>
    </row>
    <row r="96" spans="1:6" ht="15.75" thickBot="1" x14ac:dyDescent="0.3">
      <c r="A96" t="s">
        <v>152</v>
      </c>
      <c r="B96" s="1">
        <v>4</v>
      </c>
      <c r="C96" s="1">
        <v>4</v>
      </c>
      <c r="D96" s="1">
        <v>4</v>
      </c>
      <c r="E96" s="1">
        <v>4</v>
      </c>
      <c r="F96">
        <f t="shared" si="1"/>
        <v>4</v>
      </c>
    </row>
    <row r="97" spans="1:6" ht="15.75" thickBot="1" x14ac:dyDescent="0.3">
      <c r="A97" t="s">
        <v>153</v>
      </c>
      <c r="B97" s="1">
        <v>4</v>
      </c>
      <c r="C97" s="1">
        <v>4</v>
      </c>
      <c r="D97" s="1">
        <v>4</v>
      </c>
      <c r="E97" s="1">
        <v>4</v>
      </c>
      <c r="F97">
        <f t="shared" si="1"/>
        <v>4</v>
      </c>
    </row>
    <row r="98" spans="1:6" ht="15.75" thickBot="1" x14ac:dyDescent="0.3">
      <c r="A98" t="s">
        <v>154</v>
      </c>
      <c r="B98" s="1">
        <v>4</v>
      </c>
      <c r="C98" s="1">
        <v>4</v>
      </c>
      <c r="D98" s="1">
        <v>4</v>
      </c>
      <c r="E98" s="1">
        <v>4</v>
      </c>
      <c r="F98">
        <f t="shared" si="1"/>
        <v>4</v>
      </c>
    </row>
    <row r="99" spans="1:6" ht="15.75" thickBot="1" x14ac:dyDescent="0.3">
      <c r="A99" t="s">
        <v>155</v>
      </c>
      <c r="B99" s="1">
        <v>4</v>
      </c>
      <c r="C99" s="1">
        <v>4</v>
      </c>
      <c r="D99" s="1">
        <v>4</v>
      </c>
      <c r="E99" s="1">
        <v>4</v>
      </c>
      <c r="F99">
        <f t="shared" si="1"/>
        <v>4</v>
      </c>
    </row>
    <row r="100" spans="1:6" ht="15.75" thickBot="1" x14ac:dyDescent="0.3">
      <c r="A100" t="s">
        <v>156</v>
      </c>
      <c r="B100" s="1">
        <v>4</v>
      </c>
      <c r="C100" s="1">
        <v>4</v>
      </c>
      <c r="D100" s="1">
        <v>4</v>
      </c>
      <c r="E100" s="1">
        <v>4</v>
      </c>
      <c r="F100">
        <f t="shared" si="1"/>
        <v>4</v>
      </c>
    </row>
    <row r="101" spans="1:6" ht="15.75" thickBot="1" x14ac:dyDescent="0.3">
      <c r="A101" t="s">
        <v>157</v>
      </c>
      <c r="B101" s="1">
        <v>4</v>
      </c>
      <c r="C101" s="1">
        <v>4</v>
      </c>
      <c r="D101" s="1">
        <v>4</v>
      </c>
      <c r="E101" s="1">
        <v>4</v>
      </c>
      <c r="F101">
        <f t="shared" si="1"/>
        <v>4</v>
      </c>
    </row>
    <row r="102" spans="1:6" ht="15.75" thickBot="1" x14ac:dyDescent="0.3">
      <c r="A102" t="s">
        <v>158</v>
      </c>
      <c r="B102" s="1">
        <v>4</v>
      </c>
      <c r="C102" s="1">
        <v>4</v>
      </c>
      <c r="D102" s="1">
        <v>4</v>
      </c>
      <c r="E102" s="1">
        <v>4</v>
      </c>
      <c r="F102">
        <f t="shared" si="1"/>
        <v>4</v>
      </c>
    </row>
    <row r="103" spans="1:6" ht="15.75" thickBot="1" x14ac:dyDescent="0.3">
      <c r="A103" t="s">
        <v>159</v>
      </c>
      <c r="B103" s="1">
        <v>4</v>
      </c>
      <c r="C103" s="1">
        <v>4</v>
      </c>
      <c r="D103" s="1">
        <v>4</v>
      </c>
      <c r="E103" s="1">
        <v>4</v>
      </c>
      <c r="F103">
        <f t="shared" si="1"/>
        <v>4</v>
      </c>
    </row>
    <row r="104" spans="1:6" ht="15.75" thickBot="1" x14ac:dyDescent="0.3">
      <c r="A104" t="s">
        <v>160</v>
      </c>
      <c r="B104" s="1">
        <v>4</v>
      </c>
      <c r="C104" s="1">
        <v>4</v>
      </c>
      <c r="D104" s="1">
        <v>4</v>
      </c>
      <c r="E104" s="1">
        <v>4</v>
      </c>
      <c r="F104">
        <f t="shared" si="1"/>
        <v>4</v>
      </c>
    </row>
    <row r="105" spans="1:6" ht="15.75" thickBot="1" x14ac:dyDescent="0.3">
      <c r="A105" t="s">
        <v>161</v>
      </c>
      <c r="B105" s="1">
        <v>4</v>
      </c>
      <c r="C105" s="1">
        <v>4</v>
      </c>
      <c r="D105" s="1">
        <v>4</v>
      </c>
      <c r="E105" s="1">
        <v>4</v>
      </c>
      <c r="F105">
        <f t="shared" si="1"/>
        <v>4</v>
      </c>
    </row>
    <row r="106" spans="1:6" ht="15.75" thickBot="1" x14ac:dyDescent="0.3">
      <c r="A106" t="s">
        <v>162</v>
      </c>
      <c r="B106" s="1">
        <v>4</v>
      </c>
      <c r="C106" s="1">
        <v>4</v>
      </c>
      <c r="D106" s="1">
        <v>4</v>
      </c>
      <c r="E106" s="1">
        <v>4</v>
      </c>
      <c r="F106">
        <f t="shared" si="1"/>
        <v>4</v>
      </c>
    </row>
    <row r="107" spans="1:6" ht="15.75" thickBot="1" x14ac:dyDescent="0.3">
      <c r="A107" t="s">
        <v>163</v>
      </c>
      <c r="B107" s="1">
        <v>4</v>
      </c>
      <c r="C107" s="1">
        <v>4</v>
      </c>
      <c r="D107" s="1">
        <v>4</v>
      </c>
      <c r="E107" s="1">
        <v>4</v>
      </c>
      <c r="F107">
        <f t="shared" si="1"/>
        <v>4</v>
      </c>
    </row>
    <row r="108" spans="1:6" ht="15.75" thickBot="1" x14ac:dyDescent="0.3">
      <c r="A108" t="s">
        <v>164</v>
      </c>
      <c r="B108" s="1">
        <v>4</v>
      </c>
      <c r="C108" s="1">
        <v>4</v>
      </c>
      <c r="D108" s="1">
        <v>4</v>
      </c>
      <c r="E108" s="1">
        <v>4</v>
      </c>
      <c r="F108">
        <f t="shared" si="1"/>
        <v>4</v>
      </c>
    </row>
    <row r="109" spans="1:6" ht="15.75" thickBot="1" x14ac:dyDescent="0.3">
      <c r="A109" t="s">
        <v>165</v>
      </c>
      <c r="B109" s="1">
        <v>4</v>
      </c>
      <c r="C109" s="1">
        <v>4</v>
      </c>
      <c r="D109" s="1">
        <v>4</v>
      </c>
      <c r="E109" s="1">
        <v>4</v>
      </c>
      <c r="F109">
        <f t="shared" si="1"/>
        <v>4</v>
      </c>
    </row>
    <row r="110" spans="1:6" ht="15.75" thickBot="1" x14ac:dyDescent="0.3">
      <c r="A110" t="s">
        <v>166</v>
      </c>
      <c r="B110" s="1">
        <v>4</v>
      </c>
      <c r="C110" s="1">
        <v>4</v>
      </c>
      <c r="D110" s="1">
        <v>4</v>
      </c>
      <c r="E110" s="1">
        <v>4</v>
      </c>
      <c r="F110">
        <f t="shared" si="1"/>
        <v>4</v>
      </c>
    </row>
    <row r="111" spans="1:6" ht="15.75" thickBot="1" x14ac:dyDescent="0.3">
      <c r="A111" t="s">
        <v>167</v>
      </c>
      <c r="B111" s="1">
        <v>4</v>
      </c>
      <c r="C111" s="1">
        <v>4</v>
      </c>
      <c r="D111" s="1">
        <v>4</v>
      </c>
      <c r="E111" s="1">
        <v>4</v>
      </c>
      <c r="F111">
        <f t="shared" si="1"/>
        <v>4</v>
      </c>
    </row>
    <row r="112" spans="1:6" ht="15.75" thickBot="1" x14ac:dyDescent="0.3">
      <c r="A112" t="s">
        <v>168</v>
      </c>
      <c r="B112" s="1">
        <v>4</v>
      </c>
      <c r="C112" s="1">
        <v>4</v>
      </c>
      <c r="D112" s="1">
        <v>4</v>
      </c>
      <c r="E112" s="1">
        <v>4</v>
      </c>
      <c r="F112">
        <f t="shared" si="1"/>
        <v>4</v>
      </c>
    </row>
    <row r="113" spans="1:6" ht="15.75" thickBot="1" x14ac:dyDescent="0.3">
      <c r="A113" t="s">
        <v>169</v>
      </c>
      <c r="B113" s="1">
        <v>4</v>
      </c>
      <c r="C113" s="1">
        <v>4</v>
      </c>
      <c r="D113" s="1">
        <v>4</v>
      </c>
      <c r="E113" s="1">
        <v>4</v>
      </c>
      <c r="F113">
        <f t="shared" si="1"/>
        <v>4</v>
      </c>
    </row>
    <row r="114" spans="1:6" ht="15.75" thickBot="1" x14ac:dyDescent="0.3">
      <c r="A114" t="s">
        <v>170</v>
      </c>
      <c r="B114" s="1">
        <v>4</v>
      </c>
      <c r="C114" s="1">
        <v>4</v>
      </c>
      <c r="D114" s="1">
        <v>4</v>
      </c>
      <c r="E114" s="1">
        <v>4</v>
      </c>
      <c r="F114">
        <f t="shared" si="1"/>
        <v>4</v>
      </c>
    </row>
    <row r="115" spans="1:6" ht="15.75" thickBot="1" x14ac:dyDescent="0.3">
      <c r="A115" t="s">
        <v>171</v>
      </c>
      <c r="B115" s="1">
        <v>4</v>
      </c>
      <c r="C115" s="1">
        <v>4</v>
      </c>
      <c r="D115" s="1">
        <v>4</v>
      </c>
      <c r="E115" s="1">
        <v>4</v>
      </c>
      <c r="F115">
        <f t="shared" si="1"/>
        <v>4</v>
      </c>
    </row>
    <row r="116" spans="1:6" ht="15.75" thickBot="1" x14ac:dyDescent="0.3">
      <c r="A116" t="s">
        <v>172</v>
      </c>
      <c r="B116" s="1">
        <v>4</v>
      </c>
      <c r="C116" s="1">
        <v>4</v>
      </c>
      <c r="D116" s="1">
        <v>4</v>
      </c>
      <c r="E116" s="1">
        <v>4</v>
      </c>
      <c r="F116">
        <f t="shared" si="1"/>
        <v>4</v>
      </c>
    </row>
    <row r="117" spans="1:6" ht="15.75" thickBot="1" x14ac:dyDescent="0.3">
      <c r="A117" t="s">
        <v>173</v>
      </c>
      <c r="B117" s="1">
        <v>4</v>
      </c>
      <c r="C117" s="1">
        <v>4</v>
      </c>
      <c r="D117" s="1">
        <v>4</v>
      </c>
      <c r="E117" s="1">
        <v>4</v>
      </c>
      <c r="F117">
        <f t="shared" si="1"/>
        <v>4</v>
      </c>
    </row>
    <row r="118" spans="1:6" ht="15.75" thickBot="1" x14ac:dyDescent="0.3">
      <c r="A118" t="s">
        <v>174</v>
      </c>
      <c r="B118" s="1">
        <v>4</v>
      </c>
      <c r="C118" s="1">
        <v>4</v>
      </c>
      <c r="D118" s="1">
        <v>4</v>
      </c>
      <c r="E118" s="1">
        <v>4</v>
      </c>
      <c r="F118">
        <f t="shared" si="1"/>
        <v>4</v>
      </c>
    </row>
    <row r="119" spans="1:6" ht="15.75" thickBot="1" x14ac:dyDescent="0.3">
      <c r="A119" t="s">
        <v>175</v>
      </c>
      <c r="B119" s="1">
        <v>4</v>
      </c>
      <c r="C119" s="1">
        <v>4</v>
      </c>
      <c r="D119" s="1">
        <v>4</v>
      </c>
      <c r="E119" s="1">
        <v>4</v>
      </c>
      <c r="F119">
        <f t="shared" si="1"/>
        <v>4</v>
      </c>
    </row>
    <row r="120" spans="1:6" ht="15.75" thickBot="1" x14ac:dyDescent="0.3">
      <c r="A120" t="s">
        <v>176</v>
      </c>
      <c r="B120" s="1">
        <v>4</v>
      </c>
      <c r="C120" s="1">
        <v>4</v>
      </c>
      <c r="D120" s="1">
        <v>4</v>
      </c>
      <c r="E120" s="1">
        <v>4</v>
      </c>
      <c r="F120">
        <f t="shared" si="1"/>
        <v>4</v>
      </c>
    </row>
    <row r="121" spans="1:6" ht="15.75" thickBot="1" x14ac:dyDescent="0.3">
      <c r="A121" t="s">
        <v>177</v>
      </c>
      <c r="B121" s="1">
        <v>4</v>
      </c>
      <c r="C121" s="1">
        <v>4</v>
      </c>
      <c r="D121" s="1">
        <v>4</v>
      </c>
      <c r="E121" s="1">
        <v>4</v>
      </c>
      <c r="F121">
        <f t="shared" si="1"/>
        <v>4</v>
      </c>
    </row>
    <row r="122" spans="1:6" ht="15.75" thickBot="1" x14ac:dyDescent="0.3">
      <c r="A122" t="s">
        <v>178</v>
      </c>
      <c r="B122" s="1">
        <v>4</v>
      </c>
      <c r="C122" s="1">
        <v>4</v>
      </c>
      <c r="D122" s="1">
        <v>4</v>
      </c>
      <c r="E122" s="1">
        <v>4</v>
      </c>
      <c r="F122">
        <f t="shared" si="1"/>
        <v>4</v>
      </c>
    </row>
    <row r="123" spans="1:6" ht="15.75" thickBot="1" x14ac:dyDescent="0.3">
      <c r="A123" t="s">
        <v>179</v>
      </c>
      <c r="B123" s="1">
        <v>4</v>
      </c>
      <c r="C123" s="1">
        <v>4</v>
      </c>
      <c r="D123" s="1">
        <v>4</v>
      </c>
      <c r="E123" s="1">
        <v>4</v>
      </c>
      <c r="F123">
        <f t="shared" si="1"/>
        <v>4</v>
      </c>
    </row>
    <row r="124" spans="1:6" ht="15.75" thickBot="1" x14ac:dyDescent="0.3">
      <c r="A124" t="s">
        <v>180</v>
      </c>
      <c r="B124" s="1">
        <v>4</v>
      </c>
      <c r="C124" s="1">
        <v>4</v>
      </c>
      <c r="D124" s="1">
        <v>4</v>
      </c>
      <c r="E124" s="1">
        <v>4</v>
      </c>
      <c r="F124">
        <f t="shared" si="1"/>
        <v>4</v>
      </c>
    </row>
    <row r="125" spans="1:6" ht="15.75" thickBot="1" x14ac:dyDescent="0.3">
      <c r="A125" t="s">
        <v>181</v>
      </c>
      <c r="B125" s="1">
        <v>4</v>
      </c>
      <c r="C125" s="1">
        <v>4</v>
      </c>
      <c r="D125" s="1">
        <v>4</v>
      </c>
      <c r="E125" s="1">
        <v>4</v>
      </c>
      <c r="F125">
        <f t="shared" si="1"/>
        <v>4</v>
      </c>
    </row>
    <row r="126" spans="1:6" ht="15.75" thickBot="1" x14ac:dyDescent="0.3">
      <c r="A126" t="s">
        <v>182</v>
      </c>
      <c r="B126" s="1">
        <v>4</v>
      </c>
      <c r="C126" s="1">
        <v>4</v>
      </c>
      <c r="D126" s="1">
        <v>4</v>
      </c>
      <c r="E126" s="1">
        <v>4</v>
      </c>
      <c r="F126">
        <f t="shared" si="1"/>
        <v>4</v>
      </c>
    </row>
    <row r="127" spans="1:6" ht="15.75" thickBot="1" x14ac:dyDescent="0.3">
      <c r="A127" t="s">
        <v>183</v>
      </c>
      <c r="B127" s="1">
        <v>4</v>
      </c>
      <c r="C127" s="1">
        <v>4</v>
      </c>
      <c r="D127" s="1">
        <v>4</v>
      </c>
      <c r="E127" s="1">
        <v>4</v>
      </c>
      <c r="F127">
        <f t="shared" si="1"/>
        <v>4</v>
      </c>
    </row>
    <row r="128" spans="1:6" ht="15.75" thickBot="1" x14ac:dyDescent="0.3">
      <c r="A128" t="s">
        <v>184</v>
      </c>
      <c r="B128" s="1">
        <v>4</v>
      </c>
      <c r="C128" s="1">
        <v>4</v>
      </c>
      <c r="D128" s="1">
        <v>4</v>
      </c>
      <c r="E128" s="1">
        <v>4</v>
      </c>
      <c r="F128">
        <f t="shared" si="1"/>
        <v>4</v>
      </c>
    </row>
    <row r="129" spans="1:6" ht="15.75" thickBot="1" x14ac:dyDescent="0.3">
      <c r="A129" t="s">
        <v>185</v>
      </c>
      <c r="B129" s="1">
        <v>4</v>
      </c>
      <c r="C129" s="1">
        <v>4</v>
      </c>
      <c r="D129" s="1">
        <v>4</v>
      </c>
      <c r="E129" s="1">
        <v>4</v>
      </c>
      <c r="F129">
        <f t="shared" si="1"/>
        <v>4</v>
      </c>
    </row>
    <row r="130" spans="1:6" ht="15.75" thickBot="1" x14ac:dyDescent="0.3">
      <c r="A130" t="s">
        <v>186</v>
      </c>
      <c r="B130" s="1">
        <v>3</v>
      </c>
      <c r="C130" s="1">
        <v>4</v>
      </c>
      <c r="D130" s="1">
        <v>4</v>
      </c>
      <c r="E130" s="1">
        <v>3</v>
      </c>
      <c r="F130">
        <f t="shared" si="1"/>
        <v>3.5</v>
      </c>
    </row>
    <row r="131" spans="1:6" ht="15.75" thickBot="1" x14ac:dyDescent="0.3">
      <c r="A131" t="s">
        <v>187</v>
      </c>
      <c r="B131" s="1">
        <v>4</v>
      </c>
      <c r="C131" s="1">
        <v>4</v>
      </c>
      <c r="D131" s="1">
        <v>4</v>
      </c>
      <c r="E131" s="1">
        <v>4</v>
      </c>
      <c r="F131">
        <f t="shared" ref="F131:F142" si="2">AVERAGE(B131:E131)</f>
        <v>4</v>
      </c>
    </row>
    <row r="132" spans="1:6" ht="15.75" thickBot="1" x14ac:dyDescent="0.3">
      <c r="A132" t="s">
        <v>188</v>
      </c>
      <c r="B132" s="1">
        <v>4</v>
      </c>
      <c r="C132" s="1">
        <v>4</v>
      </c>
      <c r="D132" s="1">
        <v>4</v>
      </c>
      <c r="E132" s="1">
        <v>4</v>
      </c>
      <c r="F132">
        <f t="shared" si="2"/>
        <v>4</v>
      </c>
    </row>
    <row r="133" spans="1:6" ht="15.75" thickBot="1" x14ac:dyDescent="0.3">
      <c r="A133" t="s">
        <v>189</v>
      </c>
      <c r="B133" s="1">
        <v>4</v>
      </c>
      <c r="C133" s="1">
        <v>4</v>
      </c>
      <c r="D133" s="1">
        <v>4</v>
      </c>
      <c r="E133" s="1">
        <v>4</v>
      </c>
      <c r="F133">
        <f t="shared" si="2"/>
        <v>4</v>
      </c>
    </row>
    <row r="134" spans="1:6" ht="15.75" thickBot="1" x14ac:dyDescent="0.3">
      <c r="A134" t="s">
        <v>190</v>
      </c>
      <c r="B134" s="1">
        <v>4</v>
      </c>
      <c r="C134" s="1">
        <v>4</v>
      </c>
      <c r="D134" s="1">
        <v>4</v>
      </c>
      <c r="E134" s="1">
        <v>4</v>
      </c>
      <c r="F134">
        <f t="shared" si="2"/>
        <v>4</v>
      </c>
    </row>
    <row r="135" spans="1:6" ht="15.75" thickBot="1" x14ac:dyDescent="0.3">
      <c r="A135" t="s">
        <v>191</v>
      </c>
      <c r="B135" s="1">
        <v>4</v>
      </c>
      <c r="C135" s="1">
        <v>4</v>
      </c>
      <c r="D135" s="1">
        <v>4</v>
      </c>
      <c r="E135" s="1">
        <v>4</v>
      </c>
      <c r="F135">
        <f t="shared" si="2"/>
        <v>4</v>
      </c>
    </row>
    <row r="136" spans="1:6" ht="15.75" thickBot="1" x14ac:dyDescent="0.3">
      <c r="A136" t="s">
        <v>192</v>
      </c>
      <c r="B136" s="1">
        <v>4</v>
      </c>
      <c r="C136" s="1">
        <v>4</v>
      </c>
      <c r="D136" s="1">
        <v>4</v>
      </c>
      <c r="E136" s="1">
        <v>4</v>
      </c>
      <c r="F136">
        <f t="shared" si="2"/>
        <v>4</v>
      </c>
    </row>
    <row r="137" spans="1:6" ht="15.75" thickBot="1" x14ac:dyDescent="0.3">
      <c r="A137" t="s">
        <v>193</v>
      </c>
      <c r="B137" s="1">
        <v>4</v>
      </c>
      <c r="C137" s="1">
        <v>4</v>
      </c>
      <c r="D137" s="1">
        <v>4</v>
      </c>
      <c r="E137" s="1">
        <v>4</v>
      </c>
      <c r="F137">
        <f t="shared" si="2"/>
        <v>4</v>
      </c>
    </row>
    <row r="138" spans="1:6" ht="15.75" thickBot="1" x14ac:dyDescent="0.3">
      <c r="A138" t="s">
        <v>194</v>
      </c>
      <c r="B138" s="1">
        <v>4</v>
      </c>
      <c r="C138" s="1">
        <v>4</v>
      </c>
      <c r="D138" s="1">
        <v>4</v>
      </c>
      <c r="E138" s="1">
        <v>4</v>
      </c>
      <c r="F138">
        <f t="shared" si="2"/>
        <v>4</v>
      </c>
    </row>
    <row r="139" spans="1:6" ht="15.75" thickBot="1" x14ac:dyDescent="0.3">
      <c r="A139" t="s">
        <v>195</v>
      </c>
      <c r="B139" s="1">
        <v>4</v>
      </c>
      <c r="C139" s="1">
        <v>4</v>
      </c>
      <c r="D139" s="1">
        <v>4</v>
      </c>
      <c r="E139" s="1">
        <v>4</v>
      </c>
      <c r="F139">
        <f t="shared" si="2"/>
        <v>4</v>
      </c>
    </row>
    <row r="140" spans="1:6" ht="15.75" thickBot="1" x14ac:dyDescent="0.3">
      <c r="A140" t="s">
        <v>196</v>
      </c>
      <c r="B140" s="1">
        <v>0</v>
      </c>
      <c r="C140" s="1">
        <v>1</v>
      </c>
      <c r="D140" s="1">
        <v>4</v>
      </c>
      <c r="E140" s="1">
        <v>0</v>
      </c>
      <c r="F140">
        <f t="shared" si="2"/>
        <v>1.25</v>
      </c>
    </row>
    <row r="141" spans="1:6" ht="15.75" thickBot="1" x14ac:dyDescent="0.3">
      <c r="A141" t="s">
        <v>197</v>
      </c>
      <c r="B141" s="1">
        <v>0</v>
      </c>
      <c r="C141" s="1">
        <v>1</v>
      </c>
      <c r="D141" s="1">
        <v>4</v>
      </c>
      <c r="E141" s="1">
        <v>0</v>
      </c>
      <c r="F141">
        <f t="shared" si="2"/>
        <v>1.25</v>
      </c>
    </row>
    <row r="142" spans="1:6" ht="15.75" thickBot="1" x14ac:dyDescent="0.3">
      <c r="A142" t="s">
        <v>198</v>
      </c>
      <c r="B142" s="1">
        <v>0</v>
      </c>
      <c r="C142" s="1">
        <v>1</v>
      </c>
      <c r="D142" s="1">
        <v>4</v>
      </c>
      <c r="E142" s="1">
        <v>1</v>
      </c>
      <c r="F142">
        <f t="shared" si="2"/>
        <v>1.5</v>
      </c>
    </row>
  </sheetData>
  <autoFilter ref="B1:E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opLeftCell="A25" zoomScale="90" zoomScaleNormal="90" workbookViewId="0">
      <selection activeCell="A3" sqref="A3:D143"/>
    </sheetView>
  </sheetViews>
  <sheetFormatPr defaultRowHeight="15" x14ac:dyDescent="0.25"/>
  <cols>
    <col min="1" max="1" width="10.140625" bestFit="1" customWidth="1"/>
    <col min="2" max="2" width="11.140625" bestFit="1" customWidth="1"/>
    <col min="3" max="3" width="12" bestFit="1" customWidth="1"/>
    <col min="4" max="4" width="10" bestFit="1" customWidth="1"/>
    <col min="5" max="5" width="6.42578125" bestFit="1" customWidth="1"/>
    <col min="6" max="7" width="11.140625" bestFit="1" customWidth="1"/>
  </cols>
  <sheetData>
    <row r="1" spans="1:10" x14ac:dyDescent="0.25">
      <c r="A1">
        <v>1</v>
      </c>
      <c r="B1">
        <v>2</v>
      </c>
      <c r="C1">
        <v>3</v>
      </c>
      <c r="D1">
        <v>4</v>
      </c>
      <c r="E1" t="s">
        <v>205</v>
      </c>
      <c r="F1" t="s">
        <v>24</v>
      </c>
      <c r="G1" t="s">
        <v>204</v>
      </c>
      <c r="H1" t="s">
        <v>207</v>
      </c>
    </row>
    <row r="2" spans="1:10" x14ac:dyDescent="0.25">
      <c r="A2" t="s">
        <v>30</v>
      </c>
      <c r="B2" t="s">
        <v>29</v>
      </c>
      <c r="C2" t="s">
        <v>28</v>
      </c>
      <c r="D2" t="s">
        <v>27</v>
      </c>
      <c r="E2" t="s">
        <v>205</v>
      </c>
      <c r="F2" t="s">
        <v>24</v>
      </c>
      <c r="G2" t="s">
        <v>204</v>
      </c>
    </row>
    <row r="3" spans="1:10" ht="15" customHeight="1" x14ac:dyDescent="0.25">
      <c r="A3" s="12">
        <f>O!J2</f>
        <v>2.375</v>
      </c>
      <c r="B3" s="12">
        <f>D!K2</f>
        <v>4</v>
      </c>
      <c r="C3" s="12">
        <f>P!I2</f>
        <v>3.5714285714285716</v>
      </c>
      <c r="D3" s="12">
        <f>A!F2</f>
        <v>1.25</v>
      </c>
      <c r="E3" s="17">
        <v>1</v>
      </c>
      <c r="F3">
        <f>INDEX($A$1:$D$1,0,MATCH(MAX(A3:D3),A3:D3,0))</f>
        <v>2</v>
      </c>
      <c r="G3" t="str">
        <f t="shared" ref="G3:G34" si="0">INDEX($A$2:$D$2,0,MATCH(MAX(A3:D3),A3:D3,0))</f>
        <v>Demokratis</v>
      </c>
      <c r="I3" t="s">
        <v>203</v>
      </c>
      <c r="J3">
        <f>COUNTIF($F$3:$F$143,4)</f>
        <v>103</v>
      </c>
    </row>
    <row r="4" spans="1:10" ht="15" customHeight="1" x14ac:dyDescent="0.25">
      <c r="A4" s="12">
        <f>O!J3</f>
        <v>2.5</v>
      </c>
      <c r="B4" s="12">
        <f>D!K3</f>
        <v>2.5</v>
      </c>
      <c r="C4" s="12">
        <f>P!I3</f>
        <v>2.8571428571428572</v>
      </c>
      <c r="D4" s="12">
        <f>A!F3</f>
        <v>2.75</v>
      </c>
      <c r="E4">
        <f>E3+1</f>
        <v>2</v>
      </c>
      <c r="F4">
        <f>INDEX($A$1:$D$1,0,MATCH(MAX(A4:D4),A4:D4,0))</f>
        <v>3</v>
      </c>
      <c r="G4" t="str">
        <f t="shared" si="0"/>
        <v>Permisif</v>
      </c>
      <c r="I4" t="s">
        <v>28</v>
      </c>
      <c r="J4">
        <f>COUNTIF($F$3:$F$143,3)</f>
        <v>17</v>
      </c>
    </row>
    <row r="5" spans="1:10" ht="15" customHeight="1" x14ac:dyDescent="0.25">
      <c r="A5" s="12">
        <f>O!J4</f>
        <v>1.875</v>
      </c>
      <c r="B5" s="12">
        <f>D!K4</f>
        <v>2.75</v>
      </c>
      <c r="C5" s="12">
        <f>P!I4</f>
        <v>2.7142857142857144</v>
      </c>
      <c r="D5" s="12">
        <f>A!F4</f>
        <v>1</v>
      </c>
      <c r="E5">
        <f t="shared" ref="E5:E68" si="1">E4+1</f>
        <v>3</v>
      </c>
      <c r="F5">
        <f>INDEX($A$1:$D$1,0,MATCH(MAX(A5:D5),A5:D5,0))</f>
        <v>2</v>
      </c>
      <c r="G5" t="str">
        <f t="shared" si="0"/>
        <v>Demokratis</v>
      </c>
      <c r="I5" t="s">
        <v>29</v>
      </c>
      <c r="J5">
        <f>COUNTIF($F$3:$F$143,2)</f>
        <v>11</v>
      </c>
    </row>
    <row r="6" spans="1:10" ht="15" customHeight="1" x14ac:dyDescent="0.25">
      <c r="A6" s="12">
        <f>O!J5</f>
        <v>1.5</v>
      </c>
      <c r="B6" s="12">
        <f>D!K5</f>
        <v>2.875</v>
      </c>
      <c r="C6" s="12">
        <f>P!I5</f>
        <v>2.4285714285714284</v>
      </c>
      <c r="D6" s="12">
        <f>A!F5</f>
        <v>1</v>
      </c>
      <c r="E6">
        <f t="shared" si="1"/>
        <v>4</v>
      </c>
      <c r="F6">
        <f>INDEX($A$1:$D$1,0,MATCH(MAX(A6:D6),A6:D6,0))</f>
        <v>2</v>
      </c>
      <c r="G6" t="str">
        <f t="shared" si="0"/>
        <v>Demokratis</v>
      </c>
      <c r="I6" t="s">
        <v>30</v>
      </c>
      <c r="J6">
        <f>COUNTIF($F$3:$F$143,1)</f>
        <v>10</v>
      </c>
    </row>
    <row r="7" spans="1:10" ht="15" customHeight="1" x14ac:dyDescent="0.25">
      <c r="A7" s="12">
        <f>O!J6</f>
        <v>3</v>
      </c>
      <c r="B7" s="12">
        <f>D!K6</f>
        <v>3.125</v>
      </c>
      <c r="C7" s="12">
        <f>P!I6</f>
        <v>3.1428571428571428</v>
      </c>
      <c r="D7" s="12">
        <f>A!F6</f>
        <v>2.5</v>
      </c>
      <c r="E7">
        <f t="shared" si="1"/>
        <v>5</v>
      </c>
      <c r="F7">
        <f t="shared" ref="F7:F43" si="2">INDEX($A$1:$D$1,0,MATCH(MAX(A7:D7),A7:D7,0))</f>
        <v>3</v>
      </c>
      <c r="G7" t="str">
        <f t="shared" si="0"/>
        <v>Permisif</v>
      </c>
    </row>
    <row r="8" spans="1:10" ht="15" customHeight="1" x14ac:dyDescent="0.25">
      <c r="A8" s="12">
        <f>O!J7</f>
        <v>1.125</v>
      </c>
      <c r="B8" s="12">
        <f>D!K7</f>
        <v>2.625</v>
      </c>
      <c r="C8" s="12">
        <f>P!I7</f>
        <v>2.5714285714285716</v>
      </c>
      <c r="D8" s="12">
        <f>A!F7</f>
        <v>1</v>
      </c>
      <c r="E8">
        <f t="shared" si="1"/>
        <v>6</v>
      </c>
      <c r="F8">
        <f t="shared" si="2"/>
        <v>2</v>
      </c>
      <c r="G8" t="str">
        <f t="shared" si="0"/>
        <v>Demokratis</v>
      </c>
      <c r="H8" t="s">
        <v>206</v>
      </c>
    </row>
    <row r="9" spans="1:10" ht="15" customHeight="1" x14ac:dyDescent="0.25">
      <c r="A9" s="12">
        <f>O!J8</f>
        <v>1.125</v>
      </c>
      <c r="B9" s="12">
        <f>D!K8</f>
        <v>2.625</v>
      </c>
      <c r="C9" s="12">
        <f>P!I8</f>
        <v>2.5714285714285716</v>
      </c>
      <c r="D9" s="12">
        <f>A!F8</f>
        <v>1</v>
      </c>
      <c r="E9">
        <f t="shared" si="1"/>
        <v>7</v>
      </c>
      <c r="F9">
        <f t="shared" si="2"/>
        <v>2</v>
      </c>
      <c r="G9" t="str">
        <f t="shared" si="0"/>
        <v>Demokratis</v>
      </c>
      <c r="H9" t="s">
        <v>206</v>
      </c>
    </row>
    <row r="10" spans="1:10" ht="15" customHeight="1" x14ac:dyDescent="0.25">
      <c r="A10" s="12">
        <f>O!J9</f>
        <v>1.375</v>
      </c>
      <c r="B10" s="12">
        <f>D!K9</f>
        <v>2.375</v>
      </c>
      <c r="C10" s="12">
        <f>P!I9</f>
        <v>3</v>
      </c>
      <c r="D10" s="12">
        <f>A!F9</f>
        <v>0.75</v>
      </c>
      <c r="E10">
        <f t="shared" si="1"/>
        <v>8</v>
      </c>
      <c r="F10">
        <f t="shared" si="2"/>
        <v>3</v>
      </c>
      <c r="G10" t="str">
        <f t="shared" si="0"/>
        <v>Permisif</v>
      </c>
    </row>
    <row r="11" spans="1:10" ht="15" customHeight="1" x14ac:dyDescent="0.25">
      <c r="A11" s="12">
        <f>O!J10</f>
        <v>3.5</v>
      </c>
      <c r="B11" s="12">
        <f>D!K10</f>
        <v>3.25</v>
      </c>
      <c r="C11" s="12">
        <f>P!I10</f>
        <v>3.1428571428571428</v>
      </c>
      <c r="D11" s="12">
        <f>A!F10</f>
        <v>3</v>
      </c>
      <c r="E11">
        <f t="shared" si="1"/>
        <v>9</v>
      </c>
      <c r="F11">
        <f t="shared" si="2"/>
        <v>1</v>
      </c>
      <c r="G11" t="str">
        <f t="shared" si="0"/>
        <v>Otoriter</v>
      </c>
    </row>
    <row r="12" spans="1:10" ht="15" customHeight="1" x14ac:dyDescent="0.25">
      <c r="A12" s="12">
        <f>O!J11</f>
        <v>3.375</v>
      </c>
      <c r="B12" s="12">
        <f>D!K11</f>
        <v>3.125</v>
      </c>
      <c r="C12" s="12">
        <f>P!I11</f>
        <v>3.2857142857142856</v>
      </c>
      <c r="D12" s="12">
        <f>A!F11</f>
        <v>2.25</v>
      </c>
      <c r="E12">
        <f t="shared" si="1"/>
        <v>10</v>
      </c>
      <c r="F12">
        <f t="shared" si="2"/>
        <v>1</v>
      </c>
      <c r="G12" t="str">
        <f t="shared" si="0"/>
        <v>Otoriter</v>
      </c>
    </row>
    <row r="13" spans="1:10" ht="15" customHeight="1" x14ac:dyDescent="0.25">
      <c r="A13" s="12">
        <f>O!J12</f>
        <v>1.375</v>
      </c>
      <c r="B13" s="12">
        <f>D!K12</f>
        <v>3.375</v>
      </c>
      <c r="C13" s="12">
        <f>P!I12</f>
        <v>2.8571428571428572</v>
      </c>
      <c r="D13" s="12">
        <f>A!F12</f>
        <v>1</v>
      </c>
      <c r="E13">
        <f t="shared" si="1"/>
        <v>11</v>
      </c>
      <c r="F13">
        <f t="shared" si="2"/>
        <v>2</v>
      </c>
      <c r="G13" t="str">
        <f t="shared" si="0"/>
        <v>Demokratis</v>
      </c>
    </row>
    <row r="14" spans="1:10" ht="15" customHeight="1" x14ac:dyDescent="0.25">
      <c r="A14" s="12">
        <f>O!J13</f>
        <v>2.125</v>
      </c>
      <c r="B14" s="12">
        <f>D!K13</f>
        <v>3</v>
      </c>
      <c r="C14" s="12">
        <f>P!I13</f>
        <v>3</v>
      </c>
      <c r="D14" s="12">
        <f>A!F13</f>
        <v>1</v>
      </c>
      <c r="E14">
        <f t="shared" si="1"/>
        <v>12</v>
      </c>
      <c r="F14">
        <f t="shared" si="2"/>
        <v>2</v>
      </c>
      <c r="G14" t="str">
        <f t="shared" si="0"/>
        <v>Demokratis</v>
      </c>
    </row>
    <row r="15" spans="1:10" ht="15" customHeight="1" x14ac:dyDescent="0.25">
      <c r="A15" s="12">
        <f>O!J14</f>
        <v>2.625</v>
      </c>
      <c r="B15" s="12">
        <f>D!K14</f>
        <v>2.625</v>
      </c>
      <c r="C15" s="12">
        <f>P!I14</f>
        <v>3</v>
      </c>
      <c r="D15" s="12">
        <f>A!F14</f>
        <v>2</v>
      </c>
      <c r="E15">
        <f t="shared" si="1"/>
        <v>13</v>
      </c>
      <c r="F15">
        <f t="shared" si="2"/>
        <v>3</v>
      </c>
      <c r="G15" t="str">
        <f t="shared" si="0"/>
        <v>Permisif</v>
      </c>
    </row>
    <row r="16" spans="1:10" ht="15" customHeight="1" x14ac:dyDescent="0.25">
      <c r="A16" s="12">
        <f>O!J15</f>
        <v>1.25</v>
      </c>
      <c r="B16" s="12">
        <f>D!K15</f>
        <v>3.125</v>
      </c>
      <c r="C16" s="12">
        <f>P!I15</f>
        <v>3.7142857142857144</v>
      </c>
      <c r="D16" s="12">
        <f>A!F15</f>
        <v>0.75</v>
      </c>
      <c r="E16">
        <f t="shared" si="1"/>
        <v>14</v>
      </c>
      <c r="F16">
        <f t="shared" si="2"/>
        <v>3</v>
      </c>
      <c r="G16" t="str">
        <f t="shared" si="0"/>
        <v>Permisif</v>
      </c>
    </row>
    <row r="17" spans="1:8" ht="15" customHeight="1" x14ac:dyDescent="0.25">
      <c r="A17" s="12">
        <f>O!J16</f>
        <v>1.375</v>
      </c>
      <c r="B17" s="12">
        <f>D!K16</f>
        <v>3.625</v>
      </c>
      <c r="C17" s="12">
        <f>P!I16</f>
        <v>3.4285714285714284</v>
      </c>
      <c r="D17" s="12">
        <f>A!F16</f>
        <v>1</v>
      </c>
      <c r="E17">
        <f t="shared" si="1"/>
        <v>15</v>
      </c>
      <c r="F17">
        <f t="shared" si="2"/>
        <v>2</v>
      </c>
      <c r="G17" t="str">
        <f t="shared" si="0"/>
        <v>Demokratis</v>
      </c>
      <c r="H17" t="s">
        <v>206</v>
      </c>
    </row>
    <row r="18" spans="1:8" ht="15" customHeight="1" x14ac:dyDescent="0.25">
      <c r="A18" s="12">
        <f>O!J17</f>
        <v>2.25</v>
      </c>
      <c r="B18" s="12">
        <f>D!K17</f>
        <v>3.625</v>
      </c>
      <c r="C18" s="12">
        <f>P!I17</f>
        <v>3.4285714285714284</v>
      </c>
      <c r="D18" s="12">
        <f>A!F17</f>
        <v>1</v>
      </c>
      <c r="E18">
        <f t="shared" si="1"/>
        <v>16</v>
      </c>
      <c r="F18">
        <f t="shared" si="2"/>
        <v>2</v>
      </c>
      <c r="G18" t="str">
        <f t="shared" si="0"/>
        <v>Demokratis</v>
      </c>
    </row>
    <row r="19" spans="1:8" ht="15" customHeight="1" x14ac:dyDescent="0.25">
      <c r="A19" s="12">
        <f>O!J18</f>
        <v>1.875</v>
      </c>
      <c r="B19" s="12">
        <f>D!K18</f>
        <v>1.625</v>
      </c>
      <c r="C19" s="12">
        <f>P!I18</f>
        <v>1.7142857142857142</v>
      </c>
      <c r="D19" s="12">
        <f>A!F18</f>
        <v>1.5</v>
      </c>
      <c r="E19">
        <f t="shared" si="1"/>
        <v>17</v>
      </c>
      <c r="F19">
        <f t="shared" si="2"/>
        <v>1</v>
      </c>
      <c r="G19" t="str">
        <f t="shared" si="0"/>
        <v>Otoriter</v>
      </c>
    </row>
    <row r="20" spans="1:8" ht="15" customHeight="1" x14ac:dyDescent="0.25">
      <c r="A20" s="12">
        <f>O!J19</f>
        <v>1.375</v>
      </c>
      <c r="B20" s="12">
        <f>D!K19</f>
        <v>2.75</v>
      </c>
      <c r="C20" s="12">
        <f>P!I19</f>
        <v>2.8571428571428572</v>
      </c>
      <c r="D20" s="12">
        <f>A!F19</f>
        <v>0.75</v>
      </c>
      <c r="E20">
        <f t="shared" si="1"/>
        <v>18</v>
      </c>
      <c r="F20">
        <f t="shared" si="2"/>
        <v>3</v>
      </c>
      <c r="G20" t="str">
        <f t="shared" si="0"/>
        <v>Permisif</v>
      </c>
    </row>
    <row r="21" spans="1:8" ht="15" customHeight="1" x14ac:dyDescent="0.25">
      <c r="A21" s="12">
        <f>O!J20</f>
        <v>3.25</v>
      </c>
      <c r="B21" s="12">
        <f>D!K20</f>
        <v>3.25</v>
      </c>
      <c r="C21" s="12">
        <f>P!I20</f>
        <v>3.7142857142857144</v>
      </c>
      <c r="D21" s="12">
        <f>A!F20</f>
        <v>2.25</v>
      </c>
      <c r="E21">
        <f t="shared" si="1"/>
        <v>19</v>
      </c>
      <c r="F21">
        <f t="shared" si="2"/>
        <v>3</v>
      </c>
      <c r="G21" t="str">
        <f t="shared" si="0"/>
        <v>Permisif</v>
      </c>
    </row>
    <row r="22" spans="1:8" ht="15" customHeight="1" x14ac:dyDescent="0.25">
      <c r="A22" s="12">
        <f>O!J21</f>
        <v>0</v>
      </c>
      <c r="B22" s="12">
        <f>D!K21</f>
        <v>0</v>
      </c>
      <c r="C22" s="12">
        <f>P!I21</f>
        <v>0</v>
      </c>
      <c r="D22" s="12">
        <f>A!F21</f>
        <v>1</v>
      </c>
      <c r="E22">
        <f t="shared" si="1"/>
        <v>20</v>
      </c>
      <c r="F22">
        <f t="shared" si="2"/>
        <v>4</v>
      </c>
      <c r="G22" t="str">
        <f t="shared" si="0"/>
        <v>Tak Acuh</v>
      </c>
    </row>
    <row r="23" spans="1:8" ht="15" customHeight="1" x14ac:dyDescent="0.25">
      <c r="A23" s="12">
        <f>O!J22</f>
        <v>3.125</v>
      </c>
      <c r="B23" s="12">
        <f>D!K22</f>
        <v>3.375</v>
      </c>
      <c r="C23" s="12">
        <f>P!I22</f>
        <v>3.4285714285714284</v>
      </c>
      <c r="D23" s="12">
        <f>A!F22</f>
        <v>3</v>
      </c>
      <c r="E23">
        <f t="shared" si="1"/>
        <v>21</v>
      </c>
      <c r="F23">
        <f t="shared" si="2"/>
        <v>3</v>
      </c>
      <c r="G23" t="str">
        <f t="shared" si="0"/>
        <v>Permisif</v>
      </c>
    </row>
    <row r="24" spans="1:8" ht="15" customHeight="1" x14ac:dyDescent="0.25">
      <c r="A24" s="12">
        <f>O!J23</f>
        <v>2.875</v>
      </c>
      <c r="B24" s="12">
        <f>D!K23</f>
        <v>2.75</v>
      </c>
      <c r="C24" s="12">
        <f>P!I23</f>
        <v>2.2857142857142856</v>
      </c>
      <c r="D24" s="12">
        <f>A!F23</f>
        <v>1</v>
      </c>
      <c r="E24">
        <f t="shared" si="1"/>
        <v>22</v>
      </c>
      <c r="F24">
        <f t="shared" si="2"/>
        <v>1</v>
      </c>
      <c r="G24" t="str">
        <f t="shared" si="0"/>
        <v>Otoriter</v>
      </c>
      <c r="H24" t="s">
        <v>206</v>
      </c>
    </row>
    <row r="25" spans="1:8" ht="15" customHeight="1" x14ac:dyDescent="0.25">
      <c r="A25" s="12">
        <f>O!J24</f>
        <v>3.5</v>
      </c>
      <c r="B25" s="12">
        <f>D!K24</f>
        <v>3.625</v>
      </c>
      <c r="C25" s="12">
        <f>P!I24</f>
        <v>3.1428571428571428</v>
      </c>
      <c r="D25" s="12">
        <f>A!F24</f>
        <v>2.25</v>
      </c>
      <c r="E25">
        <f t="shared" si="1"/>
        <v>23</v>
      </c>
      <c r="F25">
        <f t="shared" si="2"/>
        <v>2</v>
      </c>
      <c r="G25" t="str">
        <f t="shared" si="0"/>
        <v>Demokratis</v>
      </c>
    </row>
    <row r="26" spans="1:8" ht="15" customHeight="1" x14ac:dyDescent="0.25">
      <c r="A26" s="12">
        <f>O!J25</f>
        <v>0.5</v>
      </c>
      <c r="B26" s="12">
        <f>D!K25</f>
        <v>0</v>
      </c>
      <c r="C26" s="12">
        <f>P!I25</f>
        <v>0.7142857142857143</v>
      </c>
      <c r="D26" s="12">
        <f>A!F25</f>
        <v>4</v>
      </c>
      <c r="E26">
        <f t="shared" si="1"/>
        <v>24</v>
      </c>
      <c r="F26">
        <f t="shared" si="2"/>
        <v>4</v>
      </c>
      <c r="G26" t="str">
        <f t="shared" si="0"/>
        <v>Tak Acuh</v>
      </c>
    </row>
    <row r="27" spans="1:8" ht="15" customHeight="1" x14ac:dyDescent="0.25">
      <c r="A27" s="12">
        <f>O!J26</f>
        <v>1.25</v>
      </c>
      <c r="B27" s="12">
        <f>D!K26</f>
        <v>1</v>
      </c>
      <c r="C27" s="12">
        <f>P!I26</f>
        <v>1.4285714285714286</v>
      </c>
      <c r="D27" s="12">
        <f>A!F26</f>
        <v>1.5</v>
      </c>
      <c r="E27">
        <f t="shared" si="1"/>
        <v>25</v>
      </c>
      <c r="F27">
        <f t="shared" si="2"/>
        <v>4</v>
      </c>
      <c r="G27" t="str">
        <f t="shared" si="0"/>
        <v>Tak Acuh</v>
      </c>
    </row>
    <row r="28" spans="1:8" ht="15" customHeight="1" x14ac:dyDescent="0.25">
      <c r="A28" s="12">
        <f>O!J27</f>
        <v>3</v>
      </c>
      <c r="B28" s="12">
        <f>D!K27</f>
        <v>3</v>
      </c>
      <c r="C28" s="12">
        <f>P!I27</f>
        <v>3</v>
      </c>
      <c r="D28" s="12">
        <f>A!F27</f>
        <v>2.5</v>
      </c>
      <c r="E28">
        <f t="shared" si="1"/>
        <v>26</v>
      </c>
      <c r="F28">
        <f t="shared" si="2"/>
        <v>1</v>
      </c>
      <c r="G28" t="str">
        <f t="shared" si="0"/>
        <v>Otoriter</v>
      </c>
    </row>
    <row r="29" spans="1:8" ht="15" customHeight="1" x14ac:dyDescent="0.25">
      <c r="A29" s="12">
        <f>O!J28</f>
        <v>1.875</v>
      </c>
      <c r="B29" s="12">
        <f>D!K28</f>
        <v>3.125</v>
      </c>
      <c r="C29" s="12">
        <f>P!I28</f>
        <v>3.1428571428571428</v>
      </c>
      <c r="D29" s="12">
        <f>A!F28</f>
        <v>1.25</v>
      </c>
      <c r="E29">
        <f t="shared" si="1"/>
        <v>27</v>
      </c>
      <c r="F29">
        <f t="shared" si="2"/>
        <v>3</v>
      </c>
      <c r="G29" t="str">
        <f t="shared" si="0"/>
        <v>Permisif</v>
      </c>
      <c r="H29" t="s">
        <v>206</v>
      </c>
    </row>
    <row r="30" spans="1:8" ht="15" customHeight="1" x14ac:dyDescent="0.25">
      <c r="A30" s="12">
        <f>O!J29</f>
        <v>2.375</v>
      </c>
      <c r="B30" s="12">
        <f>D!K29</f>
        <v>2.125</v>
      </c>
      <c r="C30" s="12">
        <f>P!I29</f>
        <v>1</v>
      </c>
      <c r="D30" s="12">
        <f>A!F29</f>
        <v>1.25</v>
      </c>
      <c r="E30">
        <f t="shared" si="1"/>
        <v>28</v>
      </c>
      <c r="F30">
        <f t="shared" si="2"/>
        <v>1</v>
      </c>
      <c r="G30" t="str">
        <f t="shared" si="0"/>
        <v>Otoriter</v>
      </c>
    </row>
    <row r="31" spans="1:8" ht="15" customHeight="1" x14ac:dyDescent="0.25">
      <c r="A31" s="12">
        <f>O!J30</f>
        <v>1.375</v>
      </c>
      <c r="B31" s="12">
        <f>D!K30</f>
        <v>2.25</v>
      </c>
      <c r="C31" s="12">
        <f>P!I30</f>
        <v>3.5714285714285716</v>
      </c>
      <c r="D31" s="12">
        <f>A!F30</f>
        <v>0.75</v>
      </c>
      <c r="E31">
        <f t="shared" si="1"/>
        <v>29</v>
      </c>
      <c r="F31">
        <f t="shared" si="2"/>
        <v>3</v>
      </c>
      <c r="G31" t="str">
        <f t="shared" si="0"/>
        <v>Permisif</v>
      </c>
    </row>
    <row r="32" spans="1:8" ht="15" customHeight="1" x14ac:dyDescent="0.25">
      <c r="A32" s="12">
        <f>O!J31</f>
        <v>1</v>
      </c>
      <c r="B32" s="12">
        <f>D!K31</f>
        <v>1.375</v>
      </c>
      <c r="C32" s="12">
        <f>P!I31</f>
        <v>2.7142857142857144</v>
      </c>
      <c r="D32" s="12">
        <f>A!F31</f>
        <v>1.25</v>
      </c>
      <c r="E32">
        <f t="shared" si="1"/>
        <v>30</v>
      </c>
      <c r="F32">
        <f t="shared" si="2"/>
        <v>3</v>
      </c>
      <c r="G32" t="str">
        <f t="shared" si="0"/>
        <v>Permisif</v>
      </c>
    </row>
    <row r="33" spans="1:8" ht="15" customHeight="1" x14ac:dyDescent="0.25">
      <c r="A33" s="12">
        <f>O!J32</f>
        <v>1.875</v>
      </c>
      <c r="B33" s="12">
        <f>D!K32</f>
        <v>1.75</v>
      </c>
      <c r="C33" s="12">
        <f>P!I32</f>
        <v>3.1428571428571428</v>
      </c>
      <c r="D33" s="12">
        <f>A!F32</f>
        <v>1</v>
      </c>
      <c r="E33">
        <f t="shared" si="1"/>
        <v>31</v>
      </c>
      <c r="F33">
        <f t="shared" si="2"/>
        <v>3</v>
      </c>
      <c r="G33" t="str">
        <f t="shared" si="0"/>
        <v>Permisif</v>
      </c>
    </row>
    <row r="34" spans="1:8" ht="15" customHeight="1" x14ac:dyDescent="0.25">
      <c r="A34" s="12">
        <f>O!J33</f>
        <v>3.375</v>
      </c>
      <c r="B34" s="12">
        <f>D!K33</f>
        <v>2.875</v>
      </c>
      <c r="C34" s="12">
        <f>P!I33</f>
        <v>2.5714285714285716</v>
      </c>
      <c r="D34" s="12">
        <f>A!F33</f>
        <v>1.75</v>
      </c>
      <c r="E34">
        <f t="shared" si="1"/>
        <v>32</v>
      </c>
      <c r="F34">
        <f t="shared" si="2"/>
        <v>1</v>
      </c>
      <c r="G34" t="str">
        <f t="shared" si="0"/>
        <v>Otoriter</v>
      </c>
    </row>
    <row r="35" spans="1:8" ht="15" customHeight="1" x14ac:dyDescent="0.25">
      <c r="A35" s="12">
        <f>O!J34</f>
        <v>2</v>
      </c>
      <c r="B35" s="12">
        <f>D!K34</f>
        <v>4</v>
      </c>
      <c r="C35" s="12">
        <f>P!I34</f>
        <v>3.4285714285714284</v>
      </c>
      <c r="D35" s="12">
        <f>A!F34</f>
        <v>1</v>
      </c>
      <c r="E35">
        <f t="shared" si="1"/>
        <v>33</v>
      </c>
      <c r="F35">
        <f t="shared" si="2"/>
        <v>2</v>
      </c>
      <c r="G35" t="str">
        <f t="shared" ref="G35:G66" si="3">INDEX($A$2:$D$2,0,MATCH(MAX(A35:D35),A35:D35,0))</f>
        <v>Demokratis</v>
      </c>
    </row>
    <row r="36" spans="1:8" ht="15" customHeight="1" x14ac:dyDescent="0.25">
      <c r="A36" s="12">
        <f>O!J35</f>
        <v>1.125</v>
      </c>
      <c r="B36" s="12">
        <f>D!K35</f>
        <v>1.375</v>
      </c>
      <c r="C36" s="12">
        <f>P!I35</f>
        <v>2.2857142857142856</v>
      </c>
      <c r="D36" s="12">
        <f>A!F35</f>
        <v>1</v>
      </c>
      <c r="E36">
        <f t="shared" si="1"/>
        <v>34</v>
      </c>
      <c r="F36">
        <f t="shared" si="2"/>
        <v>3</v>
      </c>
      <c r="G36" t="str">
        <f t="shared" si="3"/>
        <v>Permisif</v>
      </c>
    </row>
    <row r="37" spans="1:8" ht="15" customHeight="1" x14ac:dyDescent="0.25">
      <c r="A37" s="12">
        <f>O!J36</f>
        <v>3.625</v>
      </c>
      <c r="B37" s="12">
        <f>D!K36</f>
        <v>3.5</v>
      </c>
      <c r="C37" s="12">
        <f>P!I36</f>
        <v>3.7142857142857144</v>
      </c>
      <c r="D37" s="12">
        <f>A!F36</f>
        <v>3</v>
      </c>
      <c r="E37">
        <f t="shared" si="1"/>
        <v>35</v>
      </c>
      <c r="F37">
        <f t="shared" si="2"/>
        <v>3</v>
      </c>
      <c r="G37" t="str">
        <f t="shared" si="3"/>
        <v>Permisif</v>
      </c>
    </row>
    <row r="38" spans="1:8" ht="15" customHeight="1" x14ac:dyDescent="0.25">
      <c r="A38" s="12">
        <f>O!J37</f>
        <v>3.25</v>
      </c>
      <c r="B38" s="12">
        <f>D!K37</f>
        <v>3.375</v>
      </c>
      <c r="C38" s="12">
        <f>P!I37</f>
        <v>3.7142857142857144</v>
      </c>
      <c r="D38" s="12">
        <f>A!F37</f>
        <v>2.25</v>
      </c>
      <c r="E38">
        <f t="shared" si="1"/>
        <v>36</v>
      </c>
      <c r="F38">
        <f t="shared" si="2"/>
        <v>3</v>
      </c>
      <c r="G38" t="str">
        <f t="shared" si="3"/>
        <v>Permisif</v>
      </c>
      <c r="H38" t="s">
        <v>206</v>
      </c>
    </row>
    <row r="39" spans="1:8" ht="15" customHeight="1" x14ac:dyDescent="0.25">
      <c r="A39" s="12">
        <f>O!J38</f>
        <v>3.75</v>
      </c>
      <c r="B39" s="12">
        <f>D!K38</f>
        <v>3.625</v>
      </c>
      <c r="C39" s="12">
        <f>P!I38</f>
        <v>3.8571428571428572</v>
      </c>
      <c r="D39" s="12">
        <f>A!F38</f>
        <v>2.75</v>
      </c>
      <c r="E39">
        <f t="shared" si="1"/>
        <v>37</v>
      </c>
      <c r="F39">
        <f t="shared" si="2"/>
        <v>3</v>
      </c>
      <c r="G39" t="str">
        <f t="shared" si="3"/>
        <v>Permisif</v>
      </c>
    </row>
    <row r="40" spans="1:8" ht="15" customHeight="1" x14ac:dyDescent="0.25">
      <c r="A40" s="12">
        <f>O!J39</f>
        <v>2.625</v>
      </c>
      <c r="B40" s="12">
        <f>D!K39</f>
        <v>2.625</v>
      </c>
      <c r="C40" s="12">
        <f>P!I39</f>
        <v>3.4285714285714284</v>
      </c>
      <c r="D40" s="12">
        <f>A!F39</f>
        <v>1.5</v>
      </c>
      <c r="E40">
        <f t="shared" si="1"/>
        <v>38</v>
      </c>
      <c r="F40">
        <f t="shared" si="2"/>
        <v>3</v>
      </c>
      <c r="G40" t="str">
        <f t="shared" si="3"/>
        <v>Permisif</v>
      </c>
    </row>
    <row r="41" spans="1:8" ht="15" customHeight="1" x14ac:dyDescent="0.25">
      <c r="A41" s="12">
        <f>O!J40</f>
        <v>0</v>
      </c>
      <c r="B41" s="12">
        <f>D!K40</f>
        <v>0</v>
      </c>
      <c r="C41" s="12">
        <f>P!I40</f>
        <v>0.5714285714285714</v>
      </c>
      <c r="D41" s="12">
        <f>A!F40</f>
        <v>4</v>
      </c>
      <c r="E41">
        <f t="shared" si="1"/>
        <v>39</v>
      </c>
      <c r="F41">
        <f t="shared" si="2"/>
        <v>4</v>
      </c>
      <c r="G41" t="str">
        <f t="shared" si="3"/>
        <v>Tak Acuh</v>
      </c>
    </row>
    <row r="42" spans="1:8" ht="15" customHeight="1" x14ac:dyDescent="0.25">
      <c r="A42" s="12">
        <f>O!J41</f>
        <v>0</v>
      </c>
      <c r="B42" s="12">
        <f>D!K41</f>
        <v>0.125</v>
      </c>
      <c r="C42" s="12">
        <f>P!I41</f>
        <v>1</v>
      </c>
      <c r="D42" s="12">
        <f>A!F41</f>
        <v>4</v>
      </c>
      <c r="E42">
        <f t="shared" si="1"/>
        <v>40</v>
      </c>
      <c r="F42">
        <f t="shared" si="2"/>
        <v>4</v>
      </c>
      <c r="G42" t="str">
        <f t="shared" si="3"/>
        <v>Tak Acuh</v>
      </c>
    </row>
    <row r="43" spans="1:8" ht="15" customHeight="1" x14ac:dyDescent="0.25">
      <c r="A43" s="12">
        <f>O!J42</f>
        <v>0</v>
      </c>
      <c r="B43" s="12">
        <f>D!K42</f>
        <v>0.125</v>
      </c>
      <c r="C43" s="12">
        <f>P!I42</f>
        <v>1.1428571428571428</v>
      </c>
      <c r="D43" s="12">
        <f>A!F42</f>
        <v>4</v>
      </c>
      <c r="E43">
        <f t="shared" si="1"/>
        <v>41</v>
      </c>
      <c r="F43">
        <f t="shared" si="2"/>
        <v>4</v>
      </c>
      <c r="G43" t="str">
        <f t="shared" si="3"/>
        <v>Tak Acuh</v>
      </c>
    </row>
    <row r="44" spans="1:8" ht="15" customHeight="1" x14ac:dyDescent="0.25">
      <c r="A44" s="12">
        <f>O!J43</f>
        <v>0</v>
      </c>
      <c r="B44" s="12">
        <f>D!K43</f>
        <v>0</v>
      </c>
      <c r="C44" s="12">
        <f>P!I43</f>
        <v>0.7142857142857143</v>
      </c>
      <c r="D44" s="12">
        <f>A!F43</f>
        <v>4</v>
      </c>
      <c r="E44">
        <f t="shared" si="1"/>
        <v>42</v>
      </c>
      <c r="F44">
        <f t="shared" ref="F44:F107" si="4">INDEX($A$1:$D$1,0,MATCH(MAX(A44:D44),A44:D44,0))</f>
        <v>4</v>
      </c>
      <c r="G44" t="str">
        <f t="shared" si="3"/>
        <v>Tak Acuh</v>
      </c>
    </row>
    <row r="45" spans="1:8" ht="15" customHeight="1" x14ac:dyDescent="0.25">
      <c r="A45" s="12">
        <f>O!J44</f>
        <v>0</v>
      </c>
      <c r="B45" s="12">
        <f>D!K44</f>
        <v>0</v>
      </c>
      <c r="C45" s="12">
        <f>P!I44</f>
        <v>0.8571428571428571</v>
      </c>
      <c r="D45" s="12">
        <f>A!F44</f>
        <v>4</v>
      </c>
      <c r="E45">
        <f t="shared" si="1"/>
        <v>43</v>
      </c>
      <c r="F45">
        <f t="shared" si="4"/>
        <v>4</v>
      </c>
      <c r="G45" t="str">
        <f t="shared" si="3"/>
        <v>Tak Acuh</v>
      </c>
    </row>
    <row r="46" spans="1:8" ht="15" customHeight="1" x14ac:dyDescent="0.25">
      <c r="A46" s="12">
        <f>O!J45</f>
        <v>0</v>
      </c>
      <c r="B46" s="12">
        <f>D!K45</f>
        <v>0.125</v>
      </c>
      <c r="C46" s="12">
        <f>P!I45</f>
        <v>0.7142857142857143</v>
      </c>
      <c r="D46" s="12">
        <f>A!F45</f>
        <v>4</v>
      </c>
      <c r="E46">
        <f t="shared" si="1"/>
        <v>44</v>
      </c>
      <c r="F46">
        <f t="shared" si="4"/>
        <v>4</v>
      </c>
      <c r="G46" t="str">
        <f t="shared" si="3"/>
        <v>Tak Acuh</v>
      </c>
    </row>
    <row r="47" spans="1:8" ht="15" customHeight="1" x14ac:dyDescent="0.25">
      <c r="A47" s="12">
        <f>O!J46</f>
        <v>0</v>
      </c>
      <c r="B47" s="12">
        <f>D!K46</f>
        <v>0.125</v>
      </c>
      <c r="C47" s="12">
        <f>P!I46</f>
        <v>0.8571428571428571</v>
      </c>
      <c r="D47" s="12">
        <f>A!F46</f>
        <v>4</v>
      </c>
      <c r="E47">
        <f t="shared" si="1"/>
        <v>45</v>
      </c>
      <c r="F47">
        <f t="shared" si="4"/>
        <v>4</v>
      </c>
      <c r="G47" t="str">
        <f t="shared" si="3"/>
        <v>Tak Acuh</v>
      </c>
    </row>
    <row r="48" spans="1:8" ht="15" customHeight="1" x14ac:dyDescent="0.25">
      <c r="A48" s="12">
        <f>O!J47</f>
        <v>0</v>
      </c>
      <c r="B48" s="12">
        <f>D!K47</f>
        <v>0.125</v>
      </c>
      <c r="C48" s="12">
        <f>P!I47</f>
        <v>0.7142857142857143</v>
      </c>
      <c r="D48" s="12">
        <f>A!F47</f>
        <v>4</v>
      </c>
      <c r="E48">
        <f t="shared" si="1"/>
        <v>46</v>
      </c>
      <c r="F48">
        <f t="shared" si="4"/>
        <v>4</v>
      </c>
      <c r="G48" t="str">
        <f t="shared" si="3"/>
        <v>Tak Acuh</v>
      </c>
    </row>
    <row r="49" spans="1:7" ht="15" customHeight="1" x14ac:dyDescent="0.25">
      <c r="A49" s="12">
        <f>O!J48</f>
        <v>0</v>
      </c>
      <c r="B49" s="12">
        <f>D!K48</f>
        <v>0</v>
      </c>
      <c r="C49" s="12">
        <f>P!I48</f>
        <v>0.5714285714285714</v>
      </c>
      <c r="D49" s="12">
        <f>A!F48</f>
        <v>4</v>
      </c>
      <c r="E49">
        <f t="shared" si="1"/>
        <v>47</v>
      </c>
      <c r="F49">
        <f t="shared" si="4"/>
        <v>4</v>
      </c>
      <c r="G49" t="str">
        <f t="shared" si="3"/>
        <v>Tak Acuh</v>
      </c>
    </row>
    <row r="50" spans="1:7" ht="15" customHeight="1" x14ac:dyDescent="0.25">
      <c r="A50" s="12">
        <f>O!J49</f>
        <v>0</v>
      </c>
      <c r="B50" s="12">
        <f>D!K49</f>
        <v>0</v>
      </c>
      <c r="C50" s="12">
        <f>P!I49</f>
        <v>0.8571428571428571</v>
      </c>
      <c r="D50" s="12">
        <f>A!F49</f>
        <v>4</v>
      </c>
      <c r="E50">
        <f t="shared" si="1"/>
        <v>48</v>
      </c>
      <c r="F50">
        <f t="shared" si="4"/>
        <v>4</v>
      </c>
      <c r="G50" t="str">
        <f t="shared" si="3"/>
        <v>Tak Acuh</v>
      </c>
    </row>
    <row r="51" spans="1:7" ht="15" customHeight="1" x14ac:dyDescent="0.25">
      <c r="A51" s="12">
        <f>O!J50</f>
        <v>0</v>
      </c>
      <c r="B51" s="12">
        <f>D!K50</f>
        <v>0</v>
      </c>
      <c r="C51" s="12">
        <f>P!I50</f>
        <v>0.7142857142857143</v>
      </c>
      <c r="D51" s="12">
        <f>A!F50</f>
        <v>4</v>
      </c>
      <c r="E51">
        <f t="shared" si="1"/>
        <v>49</v>
      </c>
      <c r="F51">
        <f t="shared" si="4"/>
        <v>4</v>
      </c>
      <c r="G51" t="str">
        <f t="shared" si="3"/>
        <v>Tak Acuh</v>
      </c>
    </row>
    <row r="52" spans="1:7" ht="15" customHeight="1" x14ac:dyDescent="0.25">
      <c r="A52" s="12">
        <f>O!J51</f>
        <v>0</v>
      </c>
      <c r="B52" s="12">
        <f>D!K51</f>
        <v>0.375</v>
      </c>
      <c r="C52" s="12">
        <f>P!I51</f>
        <v>0.5714285714285714</v>
      </c>
      <c r="D52" s="12">
        <f>A!F51</f>
        <v>4</v>
      </c>
      <c r="E52">
        <f t="shared" si="1"/>
        <v>50</v>
      </c>
      <c r="F52">
        <f t="shared" si="4"/>
        <v>4</v>
      </c>
      <c r="G52" t="str">
        <f t="shared" si="3"/>
        <v>Tak Acuh</v>
      </c>
    </row>
    <row r="53" spans="1:7" ht="15" customHeight="1" x14ac:dyDescent="0.25">
      <c r="A53" s="12">
        <f>O!J52</f>
        <v>0</v>
      </c>
      <c r="B53" s="12">
        <f>D!K52</f>
        <v>0.375</v>
      </c>
      <c r="C53" s="12">
        <f>P!I52</f>
        <v>0.8571428571428571</v>
      </c>
      <c r="D53" s="12">
        <f>A!F52</f>
        <v>3.75</v>
      </c>
      <c r="E53">
        <f t="shared" si="1"/>
        <v>51</v>
      </c>
      <c r="F53">
        <f t="shared" si="4"/>
        <v>4</v>
      </c>
      <c r="G53" t="str">
        <f t="shared" si="3"/>
        <v>Tak Acuh</v>
      </c>
    </row>
    <row r="54" spans="1:7" ht="15" customHeight="1" x14ac:dyDescent="0.25">
      <c r="A54" s="12">
        <f>O!J53</f>
        <v>0</v>
      </c>
      <c r="B54" s="12">
        <f>D!K53</f>
        <v>0.125</v>
      </c>
      <c r="C54" s="12">
        <f>P!I53</f>
        <v>0.7142857142857143</v>
      </c>
      <c r="D54" s="12">
        <f>A!F53</f>
        <v>4</v>
      </c>
      <c r="E54">
        <f t="shared" si="1"/>
        <v>52</v>
      </c>
      <c r="F54">
        <f t="shared" si="4"/>
        <v>4</v>
      </c>
      <c r="G54" t="str">
        <f t="shared" si="3"/>
        <v>Tak Acuh</v>
      </c>
    </row>
    <row r="55" spans="1:7" ht="15" customHeight="1" x14ac:dyDescent="0.25">
      <c r="A55" s="12">
        <f>O!J54</f>
        <v>0</v>
      </c>
      <c r="B55" s="12">
        <f>D!K54</f>
        <v>0</v>
      </c>
      <c r="C55" s="12">
        <f>P!I54</f>
        <v>0.5714285714285714</v>
      </c>
      <c r="D55" s="12">
        <f>A!F54</f>
        <v>4</v>
      </c>
      <c r="E55">
        <f t="shared" si="1"/>
        <v>53</v>
      </c>
      <c r="F55">
        <f t="shared" si="4"/>
        <v>4</v>
      </c>
      <c r="G55" t="str">
        <f t="shared" si="3"/>
        <v>Tak Acuh</v>
      </c>
    </row>
    <row r="56" spans="1:7" ht="15" customHeight="1" x14ac:dyDescent="0.25">
      <c r="A56" s="12">
        <f>O!J55</f>
        <v>0</v>
      </c>
      <c r="B56" s="12">
        <f>D!K55</f>
        <v>0</v>
      </c>
      <c r="C56" s="12">
        <f>P!I55</f>
        <v>0.5714285714285714</v>
      </c>
      <c r="D56" s="12">
        <f>A!F55</f>
        <v>4</v>
      </c>
      <c r="E56">
        <f t="shared" si="1"/>
        <v>54</v>
      </c>
      <c r="F56">
        <f t="shared" si="4"/>
        <v>4</v>
      </c>
      <c r="G56" t="str">
        <f t="shared" si="3"/>
        <v>Tak Acuh</v>
      </c>
    </row>
    <row r="57" spans="1:7" ht="15" customHeight="1" x14ac:dyDescent="0.25">
      <c r="A57" s="12">
        <f>O!J56</f>
        <v>0</v>
      </c>
      <c r="B57" s="12">
        <f>D!K56</f>
        <v>0.375</v>
      </c>
      <c r="C57" s="12">
        <f>P!I56</f>
        <v>1</v>
      </c>
      <c r="D57" s="12">
        <f>A!F56</f>
        <v>4</v>
      </c>
      <c r="E57">
        <f t="shared" si="1"/>
        <v>55</v>
      </c>
      <c r="F57">
        <f t="shared" si="4"/>
        <v>4</v>
      </c>
      <c r="G57" t="str">
        <f t="shared" si="3"/>
        <v>Tak Acuh</v>
      </c>
    </row>
    <row r="58" spans="1:7" ht="15" customHeight="1" x14ac:dyDescent="0.25">
      <c r="A58" s="12">
        <f>O!J57</f>
        <v>0</v>
      </c>
      <c r="B58" s="12">
        <f>D!K57</f>
        <v>0.375</v>
      </c>
      <c r="C58" s="12">
        <f>P!I57</f>
        <v>0.8571428571428571</v>
      </c>
      <c r="D58" s="12">
        <f>A!F57</f>
        <v>4</v>
      </c>
      <c r="E58">
        <f t="shared" si="1"/>
        <v>56</v>
      </c>
      <c r="F58">
        <f t="shared" si="4"/>
        <v>4</v>
      </c>
      <c r="G58" t="str">
        <f t="shared" si="3"/>
        <v>Tak Acuh</v>
      </c>
    </row>
    <row r="59" spans="1:7" ht="15" customHeight="1" x14ac:dyDescent="0.25">
      <c r="A59" s="12">
        <f>O!J58</f>
        <v>0</v>
      </c>
      <c r="B59" s="12">
        <f>D!K58</f>
        <v>0.375</v>
      </c>
      <c r="C59" s="12">
        <f>P!I58</f>
        <v>1</v>
      </c>
      <c r="D59" s="12">
        <f>A!F58</f>
        <v>4</v>
      </c>
      <c r="E59">
        <f t="shared" si="1"/>
        <v>57</v>
      </c>
      <c r="F59">
        <f t="shared" si="4"/>
        <v>4</v>
      </c>
      <c r="G59" t="str">
        <f t="shared" si="3"/>
        <v>Tak Acuh</v>
      </c>
    </row>
    <row r="60" spans="1:7" ht="15" customHeight="1" x14ac:dyDescent="0.25">
      <c r="A60" s="12">
        <f>O!J59</f>
        <v>0</v>
      </c>
      <c r="B60" s="12">
        <f>D!K59</f>
        <v>0.375</v>
      </c>
      <c r="C60" s="12">
        <f>P!I59</f>
        <v>0.8571428571428571</v>
      </c>
      <c r="D60" s="12">
        <f>A!F59</f>
        <v>4</v>
      </c>
      <c r="E60">
        <f t="shared" si="1"/>
        <v>58</v>
      </c>
      <c r="F60">
        <f t="shared" si="4"/>
        <v>4</v>
      </c>
      <c r="G60" t="str">
        <f t="shared" si="3"/>
        <v>Tak Acuh</v>
      </c>
    </row>
    <row r="61" spans="1:7" ht="15" customHeight="1" x14ac:dyDescent="0.25">
      <c r="A61" s="12">
        <f>O!J60</f>
        <v>0</v>
      </c>
      <c r="B61" s="12">
        <f>D!K60</f>
        <v>0</v>
      </c>
      <c r="C61" s="12">
        <f>P!I60</f>
        <v>1.2857142857142858</v>
      </c>
      <c r="D61" s="12">
        <f>A!F60</f>
        <v>4</v>
      </c>
      <c r="E61">
        <f t="shared" si="1"/>
        <v>59</v>
      </c>
      <c r="F61">
        <f t="shared" si="4"/>
        <v>4</v>
      </c>
      <c r="G61" t="str">
        <f t="shared" si="3"/>
        <v>Tak Acuh</v>
      </c>
    </row>
    <row r="62" spans="1:7" ht="15" customHeight="1" x14ac:dyDescent="0.25">
      <c r="A62" s="12">
        <f>O!J61</f>
        <v>0</v>
      </c>
      <c r="B62" s="12">
        <f>D!K61</f>
        <v>0</v>
      </c>
      <c r="C62" s="12">
        <f>P!I61</f>
        <v>1.1428571428571428</v>
      </c>
      <c r="D62" s="12">
        <f>A!F61</f>
        <v>4</v>
      </c>
      <c r="E62">
        <f t="shared" si="1"/>
        <v>60</v>
      </c>
      <c r="F62">
        <f t="shared" si="4"/>
        <v>4</v>
      </c>
      <c r="G62" t="str">
        <f t="shared" si="3"/>
        <v>Tak Acuh</v>
      </c>
    </row>
    <row r="63" spans="1:7" ht="15" customHeight="1" x14ac:dyDescent="0.25">
      <c r="A63" s="12">
        <f>O!J62</f>
        <v>0</v>
      </c>
      <c r="B63" s="12">
        <f>D!K62</f>
        <v>0</v>
      </c>
      <c r="C63" s="12">
        <f>P!I62</f>
        <v>0.8571428571428571</v>
      </c>
      <c r="D63" s="12">
        <f>A!F62</f>
        <v>4</v>
      </c>
      <c r="E63">
        <f t="shared" si="1"/>
        <v>61</v>
      </c>
      <c r="F63">
        <f t="shared" si="4"/>
        <v>4</v>
      </c>
      <c r="G63" t="str">
        <f t="shared" si="3"/>
        <v>Tak Acuh</v>
      </c>
    </row>
    <row r="64" spans="1:7" ht="15" customHeight="1" x14ac:dyDescent="0.25">
      <c r="A64" s="12">
        <f>O!J63</f>
        <v>0</v>
      </c>
      <c r="B64" s="12">
        <f>D!K63</f>
        <v>0</v>
      </c>
      <c r="C64" s="12">
        <f>P!I63</f>
        <v>0.7142857142857143</v>
      </c>
      <c r="D64" s="12">
        <f>A!F63</f>
        <v>4</v>
      </c>
      <c r="E64">
        <f t="shared" si="1"/>
        <v>62</v>
      </c>
      <c r="F64">
        <f t="shared" si="4"/>
        <v>4</v>
      </c>
      <c r="G64" t="str">
        <f t="shared" si="3"/>
        <v>Tak Acuh</v>
      </c>
    </row>
    <row r="65" spans="1:7" ht="15" customHeight="1" x14ac:dyDescent="0.25">
      <c r="A65" s="12">
        <f>O!J64</f>
        <v>0</v>
      </c>
      <c r="B65" s="12">
        <f>D!K64</f>
        <v>0</v>
      </c>
      <c r="C65" s="12">
        <f>P!I64</f>
        <v>0.8571428571428571</v>
      </c>
      <c r="D65" s="12">
        <f>A!F64</f>
        <v>4</v>
      </c>
      <c r="E65">
        <f t="shared" si="1"/>
        <v>63</v>
      </c>
      <c r="F65">
        <f t="shared" si="4"/>
        <v>4</v>
      </c>
      <c r="G65" t="str">
        <f t="shared" si="3"/>
        <v>Tak Acuh</v>
      </c>
    </row>
    <row r="66" spans="1:7" ht="15" customHeight="1" x14ac:dyDescent="0.25">
      <c r="A66" s="12">
        <f>O!J65</f>
        <v>0</v>
      </c>
      <c r="B66" s="12">
        <f>D!K65</f>
        <v>0</v>
      </c>
      <c r="C66" s="12">
        <f>P!I65</f>
        <v>1.2857142857142858</v>
      </c>
      <c r="D66" s="12">
        <f>A!F65</f>
        <v>3.75</v>
      </c>
      <c r="E66">
        <f t="shared" si="1"/>
        <v>64</v>
      </c>
      <c r="F66">
        <f t="shared" si="4"/>
        <v>4</v>
      </c>
      <c r="G66" t="str">
        <f t="shared" si="3"/>
        <v>Tak Acuh</v>
      </c>
    </row>
    <row r="67" spans="1:7" ht="15" customHeight="1" x14ac:dyDescent="0.25">
      <c r="A67" s="12">
        <f>O!J66</f>
        <v>0</v>
      </c>
      <c r="B67" s="12">
        <f>D!K66</f>
        <v>0.125</v>
      </c>
      <c r="C67" s="12">
        <f>P!I66</f>
        <v>0.7142857142857143</v>
      </c>
      <c r="D67" s="12">
        <f>A!F66</f>
        <v>4</v>
      </c>
      <c r="E67">
        <f t="shared" si="1"/>
        <v>65</v>
      </c>
      <c r="F67">
        <f t="shared" si="4"/>
        <v>4</v>
      </c>
      <c r="G67" t="str">
        <f t="shared" ref="G67:G98" si="5">INDEX($A$2:$D$2,0,MATCH(MAX(A67:D67),A67:D67,0))</f>
        <v>Tak Acuh</v>
      </c>
    </row>
    <row r="68" spans="1:7" ht="15" customHeight="1" x14ac:dyDescent="0.25">
      <c r="A68" s="12">
        <f>O!J67</f>
        <v>0</v>
      </c>
      <c r="B68" s="12">
        <f>D!K67</f>
        <v>0</v>
      </c>
      <c r="C68" s="12">
        <f>P!I67</f>
        <v>0.7142857142857143</v>
      </c>
      <c r="D68" s="12">
        <f>A!F67</f>
        <v>4</v>
      </c>
      <c r="E68">
        <f t="shared" si="1"/>
        <v>66</v>
      </c>
      <c r="F68">
        <f t="shared" si="4"/>
        <v>4</v>
      </c>
      <c r="G68" t="str">
        <f t="shared" si="5"/>
        <v>Tak Acuh</v>
      </c>
    </row>
    <row r="69" spans="1:7" ht="15" customHeight="1" x14ac:dyDescent="0.25">
      <c r="A69" s="12">
        <f>O!J68</f>
        <v>0</v>
      </c>
      <c r="B69" s="12">
        <f>D!K68</f>
        <v>0</v>
      </c>
      <c r="C69" s="12">
        <f>P!I68</f>
        <v>0.5714285714285714</v>
      </c>
      <c r="D69" s="12">
        <f>A!F68</f>
        <v>4</v>
      </c>
      <c r="E69">
        <f t="shared" ref="E69:E132" si="6">E68+1</f>
        <v>67</v>
      </c>
      <c r="F69">
        <f t="shared" si="4"/>
        <v>4</v>
      </c>
      <c r="G69" t="str">
        <f t="shared" si="5"/>
        <v>Tak Acuh</v>
      </c>
    </row>
    <row r="70" spans="1:7" ht="15" customHeight="1" x14ac:dyDescent="0.25">
      <c r="A70" s="12">
        <f>O!J69</f>
        <v>0</v>
      </c>
      <c r="B70" s="12">
        <f>D!K69</f>
        <v>0</v>
      </c>
      <c r="C70" s="12">
        <f>P!I69</f>
        <v>0.5714285714285714</v>
      </c>
      <c r="D70" s="12">
        <f>A!F69</f>
        <v>4</v>
      </c>
      <c r="E70">
        <f t="shared" si="6"/>
        <v>68</v>
      </c>
      <c r="F70">
        <f t="shared" si="4"/>
        <v>4</v>
      </c>
      <c r="G70" t="str">
        <f t="shared" si="5"/>
        <v>Tak Acuh</v>
      </c>
    </row>
    <row r="71" spans="1:7" ht="15" customHeight="1" x14ac:dyDescent="0.25">
      <c r="A71" s="12">
        <f>O!J70</f>
        <v>0</v>
      </c>
      <c r="B71" s="12">
        <f>D!K70</f>
        <v>0</v>
      </c>
      <c r="C71" s="12">
        <f>P!I70</f>
        <v>0.5714285714285714</v>
      </c>
      <c r="D71" s="12">
        <f>A!F70</f>
        <v>4</v>
      </c>
      <c r="E71">
        <f t="shared" si="6"/>
        <v>69</v>
      </c>
      <c r="F71">
        <f t="shared" si="4"/>
        <v>4</v>
      </c>
      <c r="G71" t="str">
        <f t="shared" si="5"/>
        <v>Tak Acuh</v>
      </c>
    </row>
    <row r="72" spans="1:7" ht="15" customHeight="1" x14ac:dyDescent="0.25">
      <c r="A72" s="12">
        <f>O!J71</f>
        <v>0</v>
      </c>
      <c r="B72" s="12">
        <f>D!K71</f>
        <v>0.375</v>
      </c>
      <c r="C72" s="12">
        <f>P!I71</f>
        <v>0.5714285714285714</v>
      </c>
      <c r="D72" s="12">
        <f>A!F71</f>
        <v>4</v>
      </c>
      <c r="E72">
        <f t="shared" si="6"/>
        <v>70</v>
      </c>
      <c r="F72">
        <f t="shared" si="4"/>
        <v>4</v>
      </c>
      <c r="G72" t="str">
        <f t="shared" si="5"/>
        <v>Tak Acuh</v>
      </c>
    </row>
    <row r="73" spans="1:7" ht="15" customHeight="1" x14ac:dyDescent="0.25">
      <c r="A73" s="12">
        <f>O!J72</f>
        <v>0</v>
      </c>
      <c r="B73" s="12">
        <f>D!K72</f>
        <v>0.375</v>
      </c>
      <c r="C73" s="12">
        <f>P!I72</f>
        <v>0.7142857142857143</v>
      </c>
      <c r="D73" s="12">
        <f>A!F72</f>
        <v>4</v>
      </c>
      <c r="E73">
        <f t="shared" si="6"/>
        <v>71</v>
      </c>
      <c r="F73">
        <f t="shared" si="4"/>
        <v>4</v>
      </c>
      <c r="G73" t="str">
        <f t="shared" si="5"/>
        <v>Tak Acuh</v>
      </c>
    </row>
    <row r="74" spans="1:7" ht="15" customHeight="1" x14ac:dyDescent="0.25">
      <c r="A74" s="12">
        <f>O!J73</f>
        <v>0</v>
      </c>
      <c r="B74" s="12">
        <f>D!K73</f>
        <v>0</v>
      </c>
      <c r="C74" s="12">
        <f>P!I73</f>
        <v>0.7142857142857143</v>
      </c>
      <c r="D74" s="12">
        <f>A!F73</f>
        <v>4</v>
      </c>
      <c r="E74">
        <f t="shared" si="6"/>
        <v>72</v>
      </c>
      <c r="F74">
        <f t="shared" si="4"/>
        <v>4</v>
      </c>
      <c r="G74" t="str">
        <f t="shared" si="5"/>
        <v>Tak Acuh</v>
      </c>
    </row>
    <row r="75" spans="1:7" ht="15" customHeight="1" x14ac:dyDescent="0.25">
      <c r="A75" s="12">
        <f>O!J74</f>
        <v>0</v>
      </c>
      <c r="B75" s="12">
        <f>D!K74</f>
        <v>0</v>
      </c>
      <c r="C75" s="12">
        <f>P!I74</f>
        <v>0.7142857142857143</v>
      </c>
      <c r="D75" s="12">
        <f>A!F74</f>
        <v>4</v>
      </c>
      <c r="E75">
        <f t="shared" si="6"/>
        <v>73</v>
      </c>
      <c r="F75">
        <f t="shared" si="4"/>
        <v>4</v>
      </c>
      <c r="G75" t="str">
        <f t="shared" si="5"/>
        <v>Tak Acuh</v>
      </c>
    </row>
    <row r="76" spans="1:7" ht="15" customHeight="1" x14ac:dyDescent="0.25">
      <c r="A76" s="12">
        <f>O!J75</f>
        <v>0</v>
      </c>
      <c r="B76" s="12">
        <f>D!K75</f>
        <v>0</v>
      </c>
      <c r="C76" s="12">
        <f>P!I75</f>
        <v>0.8571428571428571</v>
      </c>
      <c r="D76" s="12">
        <f>A!F75</f>
        <v>4</v>
      </c>
      <c r="E76">
        <f t="shared" si="6"/>
        <v>74</v>
      </c>
      <c r="F76">
        <f t="shared" si="4"/>
        <v>4</v>
      </c>
      <c r="G76" t="str">
        <f t="shared" si="5"/>
        <v>Tak Acuh</v>
      </c>
    </row>
    <row r="77" spans="1:7" ht="15" customHeight="1" x14ac:dyDescent="0.25">
      <c r="A77" s="12">
        <f>O!J76</f>
        <v>0</v>
      </c>
      <c r="B77" s="12">
        <f>D!K76</f>
        <v>0.125</v>
      </c>
      <c r="C77" s="12">
        <f>P!I76</f>
        <v>0.42857142857142855</v>
      </c>
      <c r="D77" s="12">
        <f>A!F76</f>
        <v>4</v>
      </c>
      <c r="E77">
        <f t="shared" si="6"/>
        <v>75</v>
      </c>
      <c r="F77">
        <f t="shared" si="4"/>
        <v>4</v>
      </c>
      <c r="G77" t="str">
        <f t="shared" si="5"/>
        <v>Tak Acuh</v>
      </c>
    </row>
    <row r="78" spans="1:7" ht="15" customHeight="1" x14ac:dyDescent="0.25">
      <c r="A78" s="12">
        <f>O!J77</f>
        <v>0</v>
      </c>
      <c r="B78" s="12">
        <f>D!K77</f>
        <v>0</v>
      </c>
      <c r="C78" s="12">
        <f>P!I77</f>
        <v>0.8571428571428571</v>
      </c>
      <c r="D78" s="12">
        <f>A!F77</f>
        <v>4</v>
      </c>
      <c r="E78">
        <f t="shared" si="6"/>
        <v>76</v>
      </c>
      <c r="F78">
        <f t="shared" si="4"/>
        <v>4</v>
      </c>
      <c r="G78" t="str">
        <f t="shared" si="5"/>
        <v>Tak Acuh</v>
      </c>
    </row>
    <row r="79" spans="1:7" ht="15" customHeight="1" x14ac:dyDescent="0.25">
      <c r="A79" s="12">
        <f>O!J78</f>
        <v>0</v>
      </c>
      <c r="B79" s="12">
        <f>D!K78</f>
        <v>0</v>
      </c>
      <c r="C79" s="12">
        <f>P!I78</f>
        <v>0.7142857142857143</v>
      </c>
      <c r="D79" s="12">
        <f>A!F78</f>
        <v>3.75</v>
      </c>
      <c r="E79">
        <f t="shared" si="6"/>
        <v>77</v>
      </c>
      <c r="F79">
        <f t="shared" si="4"/>
        <v>4</v>
      </c>
      <c r="G79" t="str">
        <f t="shared" si="5"/>
        <v>Tak Acuh</v>
      </c>
    </row>
    <row r="80" spans="1:7" ht="15" customHeight="1" x14ac:dyDescent="0.25">
      <c r="A80" s="12">
        <f>O!J79</f>
        <v>0</v>
      </c>
      <c r="B80" s="12">
        <f>D!K79</f>
        <v>0.125</v>
      </c>
      <c r="C80" s="12">
        <f>P!I79</f>
        <v>0.5714285714285714</v>
      </c>
      <c r="D80" s="12">
        <f>A!F79</f>
        <v>4</v>
      </c>
      <c r="E80">
        <f t="shared" si="6"/>
        <v>78</v>
      </c>
      <c r="F80">
        <f t="shared" si="4"/>
        <v>4</v>
      </c>
      <c r="G80" t="str">
        <f t="shared" si="5"/>
        <v>Tak Acuh</v>
      </c>
    </row>
    <row r="81" spans="1:7" ht="15" customHeight="1" x14ac:dyDescent="0.25">
      <c r="A81" s="12">
        <f>O!J80</f>
        <v>0</v>
      </c>
      <c r="B81" s="12">
        <f>D!K80</f>
        <v>0</v>
      </c>
      <c r="C81" s="12">
        <f>P!I80</f>
        <v>0.5714285714285714</v>
      </c>
      <c r="D81" s="12">
        <f>A!F80</f>
        <v>4</v>
      </c>
      <c r="E81">
        <f t="shared" si="6"/>
        <v>79</v>
      </c>
      <c r="F81">
        <f t="shared" si="4"/>
        <v>4</v>
      </c>
      <c r="G81" t="str">
        <f t="shared" si="5"/>
        <v>Tak Acuh</v>
      </c>
    </row>
    <row r="82" spans="1:7" ht="15" customHeight="1" x14ac:dyDescent="0.25">
      <c r="A82" s="12">
        <f>O!J81</f>
        <v>0</v>
      </c>
      <c r="B82" s="12">
        <f>D!K81</f>
        <v>0</v>
      </c>
      <c r="C82" s="12">
        <f>P!I81</f>
        <v>1</v>
      </c>
      <c r="D82" s="12">
        <f>A!F81</f>
        <v>4</v>
      </c>
      <c r="E82">
        <f t="shared" si="6"/>
        <v>80</v>
      </c>
      <c r="F82">
        <f t="shared" si="4"/>
        <v>4</v>
      </c>
      <c r="G82" t="str">
        <f t="shared" si="5"/>
        <v>Tak Acuh</v>
      </c>
    </row>
    <row r="83" spans="1:7" ht="15" customHeight="1" x14ac:dyDescent="0.25">
      <c r="A83" s="12">
        <f>O!J82</f>
        <v>0</v>
      </c>
      <c r="B83" s="12">
        <f>D!K82</f>
        <v>0</v>
      </c>
      <c r="C83" s="12">
        <f>P!I82</f>
        <v>1.1428571428571428</v>
      </c>
      <c r="D83" s="12">
        <f>A!F82</f>
        <v>4</v>
      </c>
      <c r="E83">
        <f t="shared" si="6"/>
        <v>81</v>
      </c>
      <c r="F83">
        <f t="shared" si="4"/>
        <v>4</v>
      </c>
      <c r="G83" t="str">
        <f t="shared" si="5"/>
        <v>Tak Acuh</v>
      </c>
    </row>
    <row r="84" spans="1:7" ht="15" customHeight="1" x14ac:dyDescent="0.25">
      <c r="A84" s="12">
        <f>O!J83</f>
        <v>0</v>
      </c>
      <c r="B84" s="12">
        <f>D!K83</f>
        <v>0</v>
      </c>
      <c r="C84" s="12">
        <f>P!I83</f>
        <v>1.7142857142857142</v>
      </c>
      <c r="D84" s="12">
        <f>A!F83</f>
        <v>4</v>
      </c>
      <c r="E84">
        <f t="shared" si="6"/>
        <v>82</v>
      </c>
      <c r="F84">
        <f t="shared" si="4"/>
        <v>4</v>
      </c>
      <c r="G84" t="str">
        <f t="shared" si="5"/>
        <v>Tak Acuh</v>
      </c>
    </row>
    <row r="85" spans="1:7" ht="15" customHeight="1" x14ac:dyDescent="0.25">
      <c r="A85" s="12">
        <f>O!J84</f>
        <v>0</v>
      </c>
      <c r="B85" s="12">
        <f>D!K84</f>
        <v>0</v>
      </c>
      <c r="C85" s="12">
        <f>P!I84</f>
        <v>1.2857142857142858</v>
      </c>
      <c r="D85" s="12">
        <f>A!F84</f>
        <v>4</v>
      </c>
      <c r="E85">
        <f t="shared" si="6"/>
        <v>83</v>
      </c>
      <c r="F85">
        <f t="shared" si="4"/>
        <v>4</v>
      </c>
      <c r="G85" t="str">
        <f t="shared" si="5"/>
        <v>Tak Acuh</v>
      </c>
    </row>
    <row r="86" spans="1:7" ht="15" customHeight="1" x14ac:dyDescent="0.25">
      <c r="A86" s="12">
        <f>O!J85</f>
        <v>0</v>
      </c>
      <c r="B86" s="12">
        <f>D!K85</f>
        <v>0.125</v>
      </c>
      <c r="C86" s="12">
        <f>P!I85</f>
        <v>0.42857142857142855</v>
      </c>
      <c r="D86" s="12">
        <f>A!F85</f>
        <v>3.75</v>
      </c>
      <c r="E86">
        <f t="shared" si="6"/>
        <v>84</v>
      </c>
      <c r="F86">
        <f t="shared" si="4"/>
        <v>4</v>
      </c>
      <c r="G86" t="str">
        <f t="shared" si="5"/>
        <v>Tak Acuh</v>
      </c>
    </row>
    <row r="87" spans="1:7" ht="15" customHeight="1" x14ac:dyDescent="0.25">
      <c r="A87" s="12">
        <f>O!J86</f>
        <v>0</v>
      </c>
      <c r="B87" s="12">
        <f>D!K86</f>
        <v>0</v>
      </c>
      <c r="C87" s="12">
        <f>P!I86</f>
        <v>0.7142857142857143</v>
      </c>
      <c r="D87" s="12">
        <f>A!F86</f>
        <v>4</v>
      </c>
      <c r="E87">
        <f t="shared" si="6"/>
        <v>85</v>
      </c>
      <c r="F87">
        <f t="shared" si="4"/>
        <v>4</v>
      </c>
      <c r="G87" t="str">
        <f t="shared" si="5"/>
        <v>Tak Acuh</v>
      </c>
    </row>
    <row r="88" spans="1:7" ht="15" customHeight="1" x14ac:dyDescent="0.25">
      <c r="A88" s="12">
        <f>O!J87</f>
        <v>0</v>
      </c>
      <c r="B88" s="12">
        <f>D!K87</f>
        <v>0</v>
      </c>
      <c r="C88" s="12">
        <f>P!I87</f>
        <v>0.7142857142857143</v>
      </c>
      <c r="D88" s="12">
        <f>A!F87</f>
        <v>4</v>
      </c>
      <c r="E88">
        <f t="shared" si="6"/>
        <v>86</v>
      </c>
      <c r="F88">
        <f t="shared" si="4"/>
        <v>4</v>
      </c>
      <c r="G88" t="str">
        <f t="shared" si="5"/>
        <v>Tak Acuh</v>
      </c>
    </row>
    <row r="89" spans="1:7" ht="15" customHeight="1" x14ac:dyDescent="0.25">
      <c r="A89" s="12">
        <f>O!J88</f>
        <v>0</v>
      </c>
      <c r="B89" s="12">
        <f>D!K88</f>
        <v>0</v>
      </c>
      <c r="C89" s="12">
        <f>P!I88</f>
        <v>0.5714285714285714</v>
      </c>
      <c r="D89" s="12">
        <f>A!F88</f>
        <v>3.75</v>
      </c>
      <c r="E89">
        <f t="shared" si="6"/>
        <v>87</v>
      </c>
      <c r="F89">
        <f t="shared" si="4"/>
        <v>4</v>
      </c>
      <c r="G89" t="str">
        <f t="shared" si="5"/>
        <v>Tak Acuh</v>
      </c>
    </row>
    <row r="90" spans="1:7" ht="15" customHeight="1" x14ac:dyDescent="0.25">
      <c r="A90" s="12">
        <f>O!J89</f>
        <v>0</v>
      </c>
      <c r="B90" s="12">
        <f>D!K89</f>
        <v>0.125</v>
      </c>
      <c r="C90" s="12">
        <f>P!I89</f>
        <v>0.5714285714285714</v>
      </c>
      <c r="D90" s="12">
        <f>A!F89</f>
        <v>4</v>
      </c>
      <c r="E90">
        <f t="shared" si="6"/>
        <v>88</v>
      </c>
      <c r="F90">
        <f t="shared" si="4"/>
        <v>4</v>
      </c>
      <c r="G90" t="str">
        <f t="shared" si="5"/>
        <v>Tak Acuh</v>
      </c>
    </row>
    <row r="91" spans="1:7" ht="15" customHeight="1" x14ac:dyDescent="0.25">
      <c r="A91" s="12">
        <f>O!J90</f>
        <v>0</v>
      </c>
      <c r="B91" s="12">
        <f>D!K90</f>
        <v>0</v>
      </c>
      <c r="C91" s="12">
        <f>P!I90</f>
        <v>0.5714285714285714</v>
      </c>
      <c r="D91" s="12">
        <f>A!F90</f>
        <v>4</v>
      </c>
      <c r="E91">
        <f t="shared" si="6"/>
        <v>89</v>
      </c>
      <c r="F91">
        <f t="shared" si="4"/>
        <v>4</v>
      </c>
      <c r="G91" t="str">
        <f t="shared" si="5"/>
        <v>Tak Acuh</v>
      </c>
    </row>
    <row r="92" spans="1:7" ht="15" customHeight="1" x14ac:dyDescent="0.25">
      <c r="A92" s="12">
        <f>O!J91</f>
        <v>0</v>
      </c>
      <c r="B92" s="12">
        <f>D!K91</f>
        <v>0.375</v>
      </c>
      <c r="C92" s="12">
        <f>P!I91</f>
        <v>0.7142857142857143</v>
      </c>
      <c r="D92" s="12">
        <f>A!F91</f>
        <v>4</v>
      </c>
      <c r="E92">
        <f t="shared" si="6"/>
        <v>90</v>
      </c>
      <c r="F92">
        <f t="shared" si="4"/>
        <v>4</v>
      </c>
      <c r="G92" t="str">
        <f t="shared" si="5"/>
        <v>Tak Acuh</v>
      </c>
    </row>
    <row r="93" spans="1:7" ht="15" customHeight="1" x14ac:dyDescent="0.25">
      <c r="A93" s="12">
        <f>O!J92</f>
        <v>0</v>
      </c>
      <c r="B93" s="12">
        <f>D!K92</f>
        <v>0.375</v>
      </c>
      <c r="C93" s="12">
        <f>P!I92</f>
        <v>1.2857142857142858</v>
      </c>
      <c r="D93" s="12">
        <f>A!F92</f>
        <v>4</v>
      </c>
      <c r="E93">
        <f t="shared" si="6"/>
        <v>91</v>
      </c>
      <c r="F93">
        <f t="shared" si="4"/>
        <v>4</v>
      </c>
      <c r="G93" t="str">
        <f t="shared" si="5"/>
        <v>Tak Acuh</v>
      </c>
    </row>
    <row r="94" spans="1:7" ht="15" customHeight="1" x14ac:dyDescent="0.25">
      <c r="A94" s="12">
        <f>O!J93</f>
        <v>0</v>
      </c>
      <c r="B94" s="12">
        <f>D!K93</f>
        <v>0.125</v>
      </c>
      <c r="C94" s="12">
        <f>P!I93</f>
        <v>1.4285714285714286</v>
      </c>
      <c r="D94" s="12">
        <f>A!F93</f>
        <v>3.75</v>
      </c>
      <c r="E94">
        <f t="shared" si="6"/>
        <v>92</v>
      </c>
      <c r="F94">
        <f t="shared" si="4"/>
        <v>4</v>
      </c>
      <c r="G94" t="str">
        <f t="shared" si="5"/>
        <v>Tak Acuh</v>
      </c>
    </row>
    <row r="95" spans="1:7" ht="15" customHeight="1" x14ac:dyDescent="0.25">
      <c r="A95" s="12">
        <f>O!J94</f>
        <v>0</v>
      </c>
      <c r="B95" s="12">
        <f>D!K94</f>
        <v>0</v>
      </c>
      <c r="C95" s="12">
        <f>P!I94</f>
        <v>0.5714285714285714</v>
      </c>
      <c r="D95" s="12">
        <f>A!F94</f>
        <v>4</v>
      </c>
      <c r="E95">
        <f t="shared" si="6"/>
        <v>93</v>
      </c>
      <c r="F95">
        <f t="shared" si="4"/>
        <v>4</v>
      </c>
      <c r="G95" t="str">
        <f t="shared" si="5"/>
        <v>Tak Acuh</v>
      </c>
    </row>
    <row r="96" spans="1:7" ht="15" customHeight="1" x14ac:dyDescent="0.25">
      <c r="A96" s="12">
        <f>O!J95</f>
        <v>0</v>
      </c>
      <c r="B96" s="12">
        <f>D!K95</f>
        <v>0</v>
      </c>
      <c r="C96" s="12">
        <f>P!I95</f>
        <v>0.7142857142857143</v>
      </c>
      <c r="D96" s="12">
        <f>A!F95</f>
        <v>4</v>
      </c>
      <c r="E96">
        <f t="shared" si="6"/>
        <v>94</v>
      </c>
      <c r="F96">
        <f t="shared" si="4"/>
        <v>4</v>
      </c>
      <c r="G96" t="str">
        <f t="shared" si="5"/>
        <v>Tak Acuh</v>
      </c>
    </row>
    <row r="97" spans="1:7" ht="15" customHeight="1" x14ac:dyDescent="0.25">
      <c r="A97" s="12">
        <f>O!J96</f>
        <v>0</v>
      </c>
      <c r="B97" s="12">
        <f>D!K96</f>
        <v>0.375</v>
      </c>
      <c r="C97" s="12">
        <f>P!I96</f>
        <v>0.7142857142857143</v>
      </c>
      <c r="D97" s="12">
        <f>A!F96</f>
        <v>4</v>
      </c>
      <c r="E97">
        <f t="shared" si="6"/>
        <v>95</v>
      </c>
      <c r="F97">
        <f t="shared" si="4"/>
        <v>4</v>
      </c>
      <c r="G97" t="str">
        <f t="shared" si="5"/>
        <v>Tak Acuh</v>
      </c>
    </row>
    <row r="98" spans="1:7" ht="15" customHeight="1" x14ac:dyDescent="0.25">
      <c r="A98" s="12">
        <f>O!J97</f>
        <v>0</v>
      </c>
      <c r="B98" s="12">
        <f>D!K97</f>
        <v>0.125</v>
      </c>
      <c r="C98" s="12">
        <f>P!I97</f>
        <v>1.2857142857142858</v>
      </c>
      <c r="D98" s="12">
        <f>A!F97</f>
        <v>4</v>
      </c>
      <c r="E98">
        <f t="shared" si="6"/>
        <v>96</v>
      </c>
      <c r="F98">
        <f t="shared" si="4"/>
        <v>4</v>
      </c>
      <c r="G98" t="str">
        <f t="shared" si="5"/>
        <v>Tak Acuh</v>
      </c>
    </row>
    <row r="99" spans="1:7" ht="15" customHeight="1" x14ac:dyDescent="0.25">
      <c r="A99" s="12">
        <f>O!J98</f>
        <v>0</v>
      </c>
      <c r="B99" s="12">
        <f>D!K98</f>
        <v>0</v>
      </c>
      <c r="C99" s="12">
        <f>P!I98</f>
        <v>0.8571428571428571</v>
      </c>
      <c r="D99" s="12">
        <f>A!F98</f>
        <v>4</v>
      </c>
      <c r="E99">
        <f t="shared" si="6"/>
        <v>97</v>
      </c>
      <c r="F99">
        <f t="shared" si="4"/>
        <v>4</v>
      </c>
      <c r="G99" t="str">
        <f t="shared" ref="G99:G130" si="7">INDEX($A$2:$D$2,0,MATCH(MAX(A99:D99),A99:D99,0))</f>
        <v>Tak Acuh</v>
      </c>
    </row>
    <row r="100" spans="1:7" ht="15" customHeight="1" x14ac:dyDescent="0.25">
      <c r="A100" s="12">
        <f>O!J99</f>
        <v>0</v>
      </c>
      <c r="B100" s="12">
        <f>D!K99</f>
        <v>0</v>
      </c>
      <c r="C100" s="12">
        <f>P!I99</f>
        <v>0.7142857142857143</v>
      </c>
      <c r="D100" s="12">
        <f>A!F99</f>
        <v>4</v>
      </c>
      <c r="E100">
        <f t="shared" si="6"/>
        <v>98</v>
      </c>
      <c r="F100">
        <f t="shared" si="4"/>
        <v>4</v>
      </c>
      <c r="G100" t="str">
        <f t="shared" si="7"/>
        <v>Tak Acuh</v>
      </c>
    </row>
    <row r="101" spans="1:7" ht="15" customHeight="1" x14ac:dyDescent="0.25">
      <c r="A101" s="12">
        <f>O!J100</f>
        <v>0</v>
      </c>
      <c r="B101" s="12">
        <f>D!K100</f>
        <v>0</v>
      </c>
      <c r="C101" s="12">
        <f>P!I100</f>
        <v>1.1428571428571428</v>
      </c>
      <c r="D101" s="12">
        <f>A!F100</f>
        <v>4</v>
      </c>
      <c r="E101">
        <f t="shared" si="6"/>
        <v>99</v>
      </c>
      <c r="F101">
        <f t="shared" si="4"/>
        <v>4</v>
      </c>
      <c r="G101" t="str">
        <f t="shared" si="7"/>
        <v>Tak Acuh</v>
      </c>
    </row>
    <row r="102" spans="1:7" ht="15" customHeight="1" x14ac:dyDescent="0.25">
      <c r="A102" s="12">
        <f>O!J101</f>
        <v>0</v>
      </c>
      <c r="B102" s="12">
        <f>D!K101</f>
        <v>0</v>
      </c>
      <c r="C102" s="12">
        <f>P!I101</f>
        <v>1.1428571428571428</v>
      </c>
      <c r="D102" s="12">
        <f>A!F101</f>
        <v>4</v>
      </c>
      <c r="E102">
        <f t="shared" si="6"/>
        <v>100</v>
      </c>
      <c r="F102">
        <f t="shared" si="4"/>
        <v>4</v>
      </c>
      <c r="G102" t="str">
        <f t="shared" si="7"/>
        <v>Tak Acuh</v>
      </c>
    </row>
    <row r="103" spans="1:7" ht="15" customHeight="1" x14ac:dyDescent="0.25">
      <c r="A103" s="12">
        <f>O!J102</f>
        <v>0</v>
      </c>
      <c r="B103" s="12">
        <f>D!K102</f>
        <v>0</v>
      </c>
      <c r="C103" s="12">
        <f>P!I102</f>
        <v>1.7142857142857142</v>
      </c>
      <c r="D103" s="12">
        <f>A!F102</f>
        <v>4</v>
      </c>
      <c r="E103">
        <f t="shared" si="6"/>
        <v>101</v>
      </c>
      <c r="F103">
        <f t="shared" si="4"/>
        <v>4</v>
      </c>
      <c r="G103" t="str">
        <f t="shared" si="7"/>
        <v>Tak Acuh</v>
      </c>
    </row>
    <row r="104" spans="1:7" ht="15" customHeight="1" x14ac:dyDescent="0.25">
      <c r="A104" s="12">
        <f>O!J103</f>
        <v>0</v>
      </c>
      <c r="B104" s="12">
        <f>D!K103</f>
        <v>0</v>
      </c>
      <c r="C104" s="12">
        <f>P!I103</f>
        <v>0.5714285714285714</v>
      </c>
      <c r="D104" s="12">
        <f>A!F103</f>
        <v>4</v>
      </c>
      <c r="E104">
        <f t="shared" si="6"/>
        <v>102</v>
      </c>
      <c r="F104">
        <f t="shared" si="4"/>
        <v>4</v>
      </c>
      <c r="G104" t="str">
        <f t="shared" si="7"/>
        <v>Tak Acuh</v>
      </c>
    </row>
    <row r="105" spans="1:7" ht="15" customHeight="1" x14ac:dyDescent="0.25">
      <c r="A105" s="12">
        <f>O!J104</f>
        <v>0</v>
      </c>
      <c r="B105" s="12">
        <f>D!K104</f>
        <v>0.125</v>
      </c>
      <c r="C105" s="12">
        <f>P!I104</f>
        <v>0.7142857142857143</v>
      </c>
      <c r="D105" s="12">
        <f>A!F104</f>
        <v>4</v>
      </c>
      <c r="E105">
        <f t="shared" si="6"/>
        <v>103</v>
      </c>
      <c r="F105">
        <f t="shared" si="4"/>
        <v>4</v>
      </c>
      <c r="G105" t="str">
        <f t="shared" si="7"/>
        <v>Tak Acuh</v>
      </c>
    </row>
    <row r="106" spans="1:7" ht="15" customHeight="1" x14ac:dyDescent="0.25">
      <c r="A106" s="12">
        <f>O!J105</f>
        <v>0</v>
      </c>
      <c r="B106" s="12">
        <f>D!K105</f>
        <v>0</v>
      </c>
      <c r="C106" s="12">
        <f>P!I105</f>
        <v>0.7142857142857143</v>
      </c>
      <c r="D106" s="12">
        <f>A!F105</f>
        <v>4</v>
      </c>
      <c r="E106">
        <f t="shared" si="6"/>
        <v>104</v>
      </c>
      <c r="F106">
        <f t="shared" si="4"/>
        <v>4</v>
      </c>
      <c r="G106" t="str">
        <f t="shared" si="7"/>
        <v>Tak Acuh</v>
      </c>
    </row>
    <row r="107" spans="1:7" ht="15" customHeight="1" x14ac:dyDescent="0.25">
      <c r="A107" s="12">
        <f>O!J106</f>
        <v>0</v>
      </c>
      <c r="B107" s="12">
        <f>D!K106</f>
        <v>0.125</v>
      </c>
      <c r="C107" s="12">
        <f>P!I106</f>
        <v>1.1428571428571428</v>
      </c>
      <c r="D107" s="12">
        <f>A!F106</f>
        <v>4</v>
      </c>
      <c r="E107">
        <f t="shared" si="6"/>
        <v>105</v>
      </c>
      <c r="F107">
        <f t="shared" si="4"/>
        <v>4</v>
      </c>
      <c r="G107" t="str">
        <f t="shared" si="7"/>
        <v>Tak Acuh</v>
      </c>
    </row>
    <row r="108" spans="1:7" ht="15" customHeight="1" x14ac:dyDescent="0.25">
      <c r="A108" s="12">
        <f>O!J107</f>
        <v>0</v>
      </c>
      <c r="B108" s="12">
        <f>D!K107</f>
        <v>0</v>
      </c>
      <c r="C108" s="12">
        <f>P!I107</f>
        <v>0.7142857142857143</v>
      </c>
      <c r="D108" s="12">
        <f>A!F107</f>
        <v>4</v>
      </c>
      <c r="E108">
        <f t="shared" si="6"/>
        <v>106</v>
      </c>
      <c r="F108">
        <f t="shared" ref="F108:F143" si="8">INDEX($A$1:$D$1,0,MATCH(MAX(A108:D108),A108:D108,0))</f>
        <v>4</v>
      </c>
      <c r="G108" t="str">
        <f t="shared" si="7"/>
        <v>Tak Acuh</v>
      </c>
    </row>
    <row r="109" spans="1:7" ht="15" customHeight="1" x14ac:dyDescent="0.25">
      <c r="A109" s="12">
        <f>O!J108</f>
        <v>0</v>
      </c>
      <c r="B109" s="12">
        <f>D!K108</f>
        <v>0</v>
      </c>
      <c r="C109" s="12">
        <f>P!I108</f>
        <v>0.7142857142857143</v>
      </c>
      <c r="D109" s="12">
        <f>A!F108</f>
        <v>4</v>
      </c>
      <c r="E109">
        <f t="shared" si="6"/>
        <v>107</v>
      </c>
      <c r="F109">
        <f t="shared" si="8"/>
        <v>4</v>
      </c>
      <c r="G109" t="str">
        <f t="shared" si="7"/>
        <v>Tak Acuh</v>
      </c>
    </row>
    <row r="110" spans="1:7" ht="15" customHeight="1" x14ac:dyDescent="0.25">
      <c r="A110" s="12">
        <f>O!J109</f>
        <v>0</v>
      </c>
      <c r="B110" s="12">
        <f>D!K109</f>
        <v>0</v>
      </c>
      <c r="C110" s="12">
        <f>P!I109</f>
        <v>1</v>
      </c>
      <c r="D110" s="12">
        <f>A!F109</f>
        <v>4</v>
      </c>
      <c r="E110">
        <f t="shared" si="6"/>
        <v>108</v>
      </c>
      <c r="F110">
        <f t="shared" si="8"/>
        <v>4</v>
      </c>
      <c r="G110" t="str">
        <f t="shared" si="7"/>
        <v>Tak Acuh</v>
      </c>
    </row>
    <row r="111" spans="1:7" ht="15" customHeight="1" x14ac:dyDescent="0.25">
      <c r="A111" s="12">
        <f>O!J110</f>
        <v>0</v>
      </c>
      <c r="B111" s="12">
        <f>D!K110</f>
        <v>0</v>
      </c>
      <c r="C111" s="12">
        <f>P!I110</f>
        <v>1</v>
      </c>
      <c r="D111" s="12">
        <f>A!F110</f>
        <v>4</v>
      </c>
      <c r="E111">
        <f t="shared" si="6"/>
        <v>109</v>
      </c>
      <c r="F111">
        <f t="shared" si="8"/>
        <v>4</v>
      </c>
      <c r="G111" t="str">
        <f t="shared" si="7"/>
        <v>Tak Acuh</v>
      </c>
    </row>
    <row r="112" spans="1:7" ht="15" customHeight="1" x14ac:dyDescent="0.25">
      <c r="A112" s="12">
        <f>O!J111</f>
        <v>0</v>
      </c>
      <c r="B112" s="12">
        <f>D!K111</f>
        <v>0.125</v>
      </c>
      <c r="C112" s="12">
        <f>P!I111</f>
        <v>0.7142857142857143</v>
      </c>
      <c r="D112" s="12">
        <f>A!F111</f>
        <v>4</v>
      </c>
      <c r="E112">
        <f t="shared" si="6"/>
        <v>110</v>
      </c>
      <c r="F112">
        <f t="shared" si="8"/>
        <v>4</v>
      </c>
      <c r="G112" t="str">
        <f t="shared" si="7"/>
        <v>Tak Acuh</v>
      </c>
    </row>
    <row r="113" spans="1:7" ht="15" customHeight="1" x14ac:dyDescent="0.25">
      <c r="A113" s="12">
        <f>O!J112</f>
        <v>0</v>
      </c>
      <c r="B113" s="12">
        <f>D!K112</f>
        <v>0</v>
      </c>
      <c r="C113" s="12">
        <f>P!I112</f>
        <v>0.5714285714285714</v>
      </c>
      <c r="D113" s="12">
        <f>A!F112</f>
        <v>4</v>
      </c>
      <c r="E113">
        <f t="shared" si="6"/>
        <v>111</v>
      </c>
      <c r="F113">
        <f t="shared" si="8"/>
        <v>4</v>
      </c>
      <c r="G113" t="str">
        <f t="shared" si="7"/>
        <v>Tak Acuh</v>
      </c>
    </row>
    <row r="114" spans="1:7" ht="15" customHeight="1" x14ac:dyDescent="0.25">
      <c r="A114" s="12">
        <f>O!J113</f>
        <v>0</v>
      </c>
      <c r="B114" s="12">
        <f>D!K113</f>
        <v>0</v>
      </c>
      <c r="C114" s="12">
        <f>P!I113</f>
        <v>0.7142857142857143</v>
      </c>
      <c r="D114" s="12">
        <f>A!F113</f>
        <v>4</v>
      </c>
      <c r="E114">
        <f t="shared" si="6"/>
        <v>112</v>
      </c>
      <c r="F114">
        <f t="shared" si="8"/>
        <v>4</v>
      </c>
      <c r="G114" t="str">
        <f t="shared" si="7"/>
        <v>Tak Acuh</v>
      </c>
    </row>
    <row r="115" spans="1:7" ht="15" customHeight="1" x14ac:dyDescent="0.25">
      <c r="A115" s="12">
        <f>O!J114</f>
        <v>0</v>
      </c>
      <c r="B115" s="12">
        <f>D!K114</f>
        <v>0</v>
      </c>
      <c r="C115" s="12">
        <f>P!I114</f>
        <v>0.5714285714285714</v>
      </c>
      <c r="D115" s="12">
        <f>A!F114</f>
        <v>4</v>
      </c>
      <c r="E115">
        <f t="shared" si="6"/>
        <v>113</v>
      </c>
      <c r="F115">
        <f t="shared" si="8"/>
        <v>4</v>
      </c>
      <c r="G115" t="str">
        <f t="shared" si="7"/>
        <v>Tak Acuh</v>
      </c>
    </row>
    <row r="116" spans="1:7" ht="15" customHeight="1" x14ac:dyDescent="0.25">
      <c r="A116" s="12">
        <f>O!J115</f>
        <v>0</v>
      </c>
      <c r="B116" s="12">
        <f>D!K115</f>
        <v>0.375</v>
      </c>
      <c r="C116" s="12">
        <f>P!I115</f>
        <v>0.42857142857142855</v>
      </c>
      <c r="D116" s="12">
        <f>A!F115</f>
        <v>4</v>
      </c>
      <c r="E116">
        <f t="shared" si="6"/>
        <v>114</v>
      </c>
      <c r="F116">
        <f t="shared" si="8"/>
        <v>4</v>
      </c>
      <c r="G116" t="str">
        <f t="shared" si="7"/>
        <v>Tak Acuh</v>
      </c>
    </row>
    <row r="117" spans="1:7" ht="15" customHeight="1" x14ac:dyDescent="0.25">
      <c r="A117" s="12">
        <f>O!J116</f>
        <v>0</v>
      </c>
      <c r="B117" s="12">
        <f>D!K116</f>
        <v>0.375</v>
      </c>
      <c r="C117" s="12">
        <f>P!I116</f>
        <v>0.5714285714285714</v>
      </c>
      <c r="D117" s="12">
        <f>A!F116</f>
        <v>4</v>
      </c>
      <c r="E117">
        <f t="shared" si="6"/>
        <v>115</v>
      </c>
      <c r="F117">
        <f t="shared" si="8"/>
        <v>4</v>
      </c>
      <c r="G117" t="str">
        <f t="shared" si="7"/>
        <v>Tak Acuh</v>
      </c>
    </row>
    <row r="118" spans="1:7" ht="15" customHeight="1" x14ac:dyDescent="0.25">
      <c r="A118" s="12">
        <f>O!J117</f>
        <v>0</v>
      </c>
      <c r="B118" s="12">
        <f>D!K117</f>
        <v>0.125</v>
      </c>
      <c r="C118" s="12">
        <f>P!I117</f>
        <v>1.1428571428571428</v>
      </c>
      <c r="D118" s="12">
        <f>A!F117</f>
        <v>4</v>
      </c>
      <c r="E118">
        <f t="shared" si="6"/>
        <v>116</v>
      </c>
      <c r="F118">
        <f t="shared" si="8"/>
        <v>4</v>
      </c>
      <c r="G118" t="str">
        <f t="shared" si="7"/>
        <v>Tak Acuh</v>
      </c>
    </row>
    <row r="119" spans="1:7" ht="15" customHeight="1" x14ac:dyDescent="0.25">
      <c r="A119" s="12">
        <f>O!J118</f>
        <v>0</v>
      </c>
      <c r="B119" s="12">
        <f>D!K118</f>
        <v>0.125</v>
      </c>
      <c r="C119" s="12">
        <f>P!I118</f>
        <v>0.5714285714285714</v>
      </c>
      <c r="D119" s="12">
        <f>A!F118</f>
        <v>4</v>
      </c>
      <c r="E119">
        <f t="shared" si="6"/>
        <v>117</v>
      </c>
      <c r="F119">
        <f t="shared" si="8"/>
        <v>4</v>
      </c>
      <c r="G119" t="str">
        <f t="shared" si="7"/>
        <v>Tak Acuh</v>
      </c>
    </row>
    <row r="120" spans="1:7" ht="15" customHeight="1" x14ac:dyDescent="0.25">
      <c r="A120" s="12">
        <f>O!J119</f>
        <v>0</v>
      </c>
      <c r="B120" s="12">
        <f>D!K119</f>
        <v>0.125</v>
      </c>
      <c r="C120" s="12">
        <f>P!I119</f>
        <v>0.7142857142857143</v>
      </c>
      <c r="D120" s="12">
        <f>A!F119</f>
        <v>4</v>
      </c>
      <c r="E120">
        <f t="shared" si="6"/>
        <v>118</v>
      </c>
      <c r="F120">
        <f t="shared" si="8"/>
        <v>4</v>
      </c>
      <c r="G120" t="str">
        <f t="shared" si="7"/>
        <v>Tak Acuh</v>
      </c>
    </row>
    <row r="121" spans="1:7" ht="15" customHeight="1" x14ac:dyDescent="0.25">
      <c r="A121" s="12">
        <f>O!J120</f>
        <v>0</v>
      </c>
      <c r="B121" s="12">
        <f>D!K120</f>
        <v>0.375</v>
      </c>
      <c r="C121" s="12">
        <f>P!I120</f>
        <v>0.7142857142857143</v>
      </c>
      <c r="D121" s="12">
        <f>A!F120</f>
        <v>4</v>
      </c>
      <c r="E121">
        <f t="shared" si="6"/>
        <v>119</v>
      </c>
      <c r="F121">
        <f t="shared" si="8"/>
        <v>4</v>
      </c>
      <c r="G121" t="str">
        <f t="shared" si="7"/>
        <v>Tak Acuh</v>
      </c>
    </row>
    <row r="122" spans="1:7" ht="15" customHeight="1" x14ac:dyDescent="0.25">
      <c r="A122" s="12">
        <f>O!J121</f>
        <v>0</v>
      </c>
      <c r="B122" s="12">
        <f>D!K121</f>
        <v>0</v>
      </c>
      <c r="C122" s="12">
        <f>P!I121</f>
        <v>0.5714285714285714</v>
      </c>
      <c r="D122" s="12">
        <f>A!F121</f>
        <v>4</v>
      </c>
      <c r="E122">
        <f t="shared" si="6"/>
        <v>120</v>
      </c>
      <c r="F122">
        <f t="shared" si="8"/>
        <v>4</v>
      </c>
      <c r="G122" t="str">
        <f t="shared" si="7"/>
        <v>Tak Acuh</v>
      </c>
    </row>
    <row r="123" spans="1:7" ht="15" customHeight="1" x14ac:dyDescent="0.25">
      <c r="A123" s="12">
        <f>O!J122</f>
        <v>0</v>
      </c>
      <c r="B123" s="12">
        <f>D!K122</f>
        <v>0</v>
      </c>
      <c r="C123" s="12">
        <f>P!I122</f>
        <v>0.5714285714285714</v>
      </c>
      <c r="D123" s="12">
        <f>A!F122</f>
        <v>4</v>
      </c>
      <c r="E123">
        <f t="shared" si="6"/>
        <v>121</v>
      </c>
      <c r="F123">
        <f t="shared" si="8"/>
        <v>4</v>
      </c>
      <c r="G123" t="str">
        <f t="shared" si="7"/>
        <v>Tak Acuh</v>
      </c>
    </row>
    <row r="124" spans="1:7" ht="15" customHeight="1" x14ac:dyDescent="0.25">
      <c r="A124" s="12">
        <f>O!J123</f>
        <v>0</v>
      </c>
      <c r="B124" s="12">
        <f>D!K123</f>
        <v>0</v>
      </c>
      <c r="C124" s="12">
        <f>P!I123</f>
        <v>0.8571428571428571</v>
      </c>
      <c r="D124" s="12">
        <f>A!F123</f>
        <v>4</v>
      </c>
      <c r="E124">
        <f t="shared" si="6"/>
        <v>122</v>
      </c>
      <c r="F124">
        <f t="shared" si="8"/>
        <v>4</v>
      </c>
      <c r="G124" t="str">
        <f t="shared" si="7"/>
        <v>Tak Acuh</v>
      </c>
    </row>
    <row r="125" spans="1:7" ht="15" customHeight="1" x14ac:dyDescent="0.25">
      <c r="A125" s="12">
        <f>O!J124</f>
        <v>0</v>
      </c>
      <c r="B125" s="12">
        <f>D!K124</f>
        <v>0</v>
      </c>
      <c r="C125" s="12">
        <f>P!I124</f>
        <v>1.1428571428571428</v>
      </c>
      <c r="D125" s="12">
        <f>A!F124</f>
        <v>4</v>
      </c>
      <c r="E125">
        <f t="shared" si="6"/>
        <v>123</v>
      </c>
      <c r="F125">
        <f t="shared" si="8"/>
        <v>4</v>
      </c>
      <c r="G125" t="str">
        <f t="shared" si="7"/>
        <v>Tak Acuh</v>
      </c>
    </row>
    <row r="126" spans="1:7" ht="15" customHeight="1" x14ac:dyDescent="0.25">
      <c r="A126" s="12">
        <f>O!J125</f>
        <v>0</v>
      </c>
      <c r="B126" s="12">
        <f>D!K125</f>
        <v>0</v>
      </c>
      <c r="C126" s="12">
        <f>P!I125</f>
        <v>1.1428571428571428</v>
      </c>
      <c r="D126" s="12">
        <f>A!F125</f>
        <v>4</v>
      </c>
      <c r="E126">
        <f t="shared" si="6"/>
        <v>124</v>
      </c>
      <c r="F126">
        <f t="shared" si="8"/>
        <v>4</v>
      </c>
      <c r="G126" t="str">
        <f t="shared" si="7"/>
        <v>Tak Acuh</v>
      </c>
    </row>
    <row r="127" spans="1:7" ht="15" customHeight="1" x14ac:dyDescent="0.25">
      <c r="A127" s="12">
        <f>O!J126</f>
        <v>0</v>
      </c>
      <c r="B127" s="12">
        <f>D!K126</f>
        <v>0</v>
      </c>
      <c r="C127" s="12">
        <f>P!I126</f>
        <v>0.8571428571428571</v>
      </c>
      <c r="D127" s="12">
        <f>A!F126</f>
        <v>4</v>
      </c>
      <c r="E127">
        <f t="shared" si="6"/>
        <v>125</v>
      </c>
      <c r="F127">
        <f t="shared" si="8"/>
        <v>4</v>
      </c>
      <c r="G127" t="str">
        <f t="shared" si="7"/>
        <v>Tak Acuh</v>
      </c>
    </row>
    <row r="128" spans="1:7" ht="15" customHeight="1" x14ac:dyDescent="0.25">
      <c r="A128" s="12">
        <f>O!J127</f>
        <v>0</v>
      </c>
      <c r="B128" s="12">
        <f>D!K127</f>
        <v>0</v>
      </c>
      <c r="C128" s="12">
        <f>P!I127</f>
        <v>0.5714285714285714</v>
      </c>
      <c r="D128" s="12">
        <f>A!F127</f>
        <v>4</v>
      </c>
      <c r="E128">
        <f t="shared" si="6"/>
        <v>126</v>
      </c>
      <c r="F128">
        <f t="shared" si="8"/>
        <v>4</v>
      </c>
      <c r="G128" t="str">
        <f t="shared" si="7"/>
        <v>Tak Acuh</v>
      </c>
    </row>
    <row r="129" spans="1:8" ht="15" customHeight="1" x14ac:dyDescent="0.25">
      <c r="A129" s="12">
        <f>O!J128</f>
        <v>0</v>
      </c>
      <c r="B129" s="12">
        <f>D!K128</f>
        <v>0.375</v>
      </c>
      <c r="C129" s="12">
        <f>P!I128</f>
        <v>0.7142857142857143</v>
      </c>
      <c r="D129" s="12">
        <f>A!F128</f>
        <v>4</v>
      </c>
      <c r="E129">
        <f t="shared" si="6"/>
        <v>127</v>
      </c>
      <c r="F129">
        <f t="shared" si="8"/>
        <v>4</v>
      </c>
      <c r="G129" t="str">
        <f t="shared" si="7"/>
        <v>Tak Acuh</v>
      </c>
    </row>
    <row r="130" spans="1:8" ht="15" customHeight="1" x14ac:dyDescent="0.25">
      <c r="A130" s="12">
        <f>O!J129</f>
        <v>0</v>
      </c>
      <c r="B130" s="12">
        <f>D!K129</f>
        <v>0.125</v>
      </c>
      <c r="C130" s="12">
        <f>P!I129</f>
        <v>0.7142857142857143</v>
      </c>
      <c r="D130" s="12">
        <f>A!F129</f>
        <v>4</v>
      </c>
      <c r="E130">
        <f t="shared" si="6"/>
        <v>128</v>
      </c>
      <c r="F130">
        <f t="shared" si="8"/>
        <v>4</v>
      </c>
      <c r="G130" t="str">
        <f t="shared" si="7"/>
        <v>Tak Acuh</v>
      </c>
    </row>
    <row r="131" spans="1:8" ht="15" customHeight="1" x14ac:dyDescent="0.25">
      <c r="A131" s="12">
        <f>O!J130</f>
        <v>0</v>
      </c>
      <c r="B131" s="12">
        <f>D!K130</f>
        <v>0</v>
      </c>
      <c r="C131" s="12">
        <f>P!I130</f>
        <v>0.7142857142857143</v>
      </c>
      <c r="D131" s="12">
        <f>A!F130</f>
        <v>3.5</v>
      </c>
      <c r="E131">
        <f t="shared" si="6"/>
        <v>129</v>
      </c>
      <c r="F131">
        <f t="shared" si="8"/>
        <v>4</v>
      </c>
      <c r="G131" t="str">
        <f t="shared" ref="G131:G143" si="9">INDEX($A$2:$D$2,0,MATCH(MAX(A131:D131),A131:D131,0))</f>
        <v>Tak Acuh</v>
      </c>
    </row>
    <row r="132" spans="1:8" ht="15" customHeight="1" x14ac:dyDescent="0.25">
      <c r="A132" s="12">
        <f>O!J131</f>
        <v>0</v>
      </c>
      <c r="B132" s="12">
        <f>D!K131</f>
        <v>0</v>
      </c>
      <c r="C132" s="12">
        <f>P!I131</f>
        <v>0.5714285714285714</v>
      </c>
      <c r="D132" s="12">
        <f>A!F131</f>
        <v>4</v>
      </c>
      <c r="E132">
        <f t="shared" si="6"/>
        <v>130</v>
      </c>
      <c r="F132">
        <f t="shared" si="8"/>
        <v>4</v>
      </c>
      <c r="G132" t="str">
        <f t="shared" si="9"/>
        <v>Tak Acuh</v>
      </c>
    </row>
    <row r="133" spans="1:8" ht="15" customHeight="1" x14ac:dyDescent="0.25">
      <c r="A133" s="12">
        <f>O!J132</f>
        <v>0</v>
      </c>
      <c r="B133" s="12">
        <f>D!K132</f>
        <v>0</v>
      </c>
      <c r="C133" s="12">
        <f>P!I132</f>
        <v>0.7142857142857143</v>
      </c>
      <c r="D133" s="12">
        <f>A!F132</f>
        <v>4</v>
      </c>
      <c r="E133">
        <f t="shared" ref="E133:E143" si="10">E132+1</f>
        <v>131</v>
      </c>
      <c r="F133">
        <f t="shared" si="8"/>
        <v>4</v>
      </c>
      <c r="G133" t="str">
        <f t="shared" si="9"/>
        <v>Tak Acuh</v>
      </c>
    </row>
    <row r="134" spans="1:8" ht="15" customHeight="1" x14ac:dyDescent="0.25">
      <c r="A134" s="12">
        <f>O!J133</f>
        <v>0</v>
      </c>
      <c r="B134" s="12">
        <f>D!K133</f>
        <v>0.375</v>
      </c>
      <c r="C134" s="12">
        <f>P!I133</f>
        <v>0.7142857142857143</v>
      </c>
      <c r="D134" s="12">
        <f>A!F133</f>
        <v>4</v>
      </c>
      <c r="E134">
        <f t="shared" si="10"/>
        <v>132</v>
      </c>
      <c r="F134">
        <f t="shared" si="8"/>
        <v>4</v>
      </c>
      <c r="G134" t="str">
        <f t="shared" si="9"/>
        <v>Tak Acuh</v>
      </c>
    </row>
    <row r="135" spans="1:8" ht="15" customHeight="1" x14ac:dyDescent="0.25">
      <c r="A135" s="12">
        <f>O!J134</f>
        <v>0</v>
      </c>
      <c r="B135" s="12">
        <f>D!K134</f>
        <v>0</v>
      </c>
      <c r="C135" s="12">
        <f>P!I134</f>
        <v>1.1428571428571428</v>
      </c>
      <c r="D135" s="12">
        <f>A!F134</f>
        <v>4</v>
      </c>
      <c r="E135">
        <f t="shared" si="10"/>
        <v>133</v>
      </c>
      <c r="F135">
        <f t="shared" si="8"/>
        <v>4</v>
      </c>
      <c r="G135" t="str">
        <f t="shared" si="9"/>
        <v>Tak Acuh</v>
      </c>
    </row>
    <row r="136" spans="1:8" ht="15" customHeight="1" x14ac:dyDescent="0.25">
      <c r="A136" s="12">
        <f>O!J135</f>
        <v>0</v>
      </c>
      <c r="B136" s="12">
        <f>D!K135</f>
        <v>0</v>
      </c>
      <c r="C136" s="12">
        <f>P!I135</f>
        <v>1.1428571428571428</v>
      </c>
      <c r="D136" s="12">
        <f>A!F135</f>
        <v>4</v>
      </c>
      <c r="E136">
        <f t="shared" si="10"/>
        <v>134</v>
      </c>
      <c r="F136">
        <f t="shared" si="8"/>
        <v>4</v>
      </c>
      <c r="G136" t="str">
        <f t="shared" si="9"/>
        <v>Tak Acuh</v>
      </c>
    </row>
    <row r="137" spans="1:8" ht="15" customHeight="1" x14ac:dyDescent="0.25">
      <c r="A137" s="12">
        <f>O!J136</f>
        <v>0</v>
      </c>
      <c r="B137" s="12">
        <f>D!K136</f>
        <v>0</v>
      </c>
      <c r="C137" s="12">
        <f>P!I136</f>
        <v>0.8571428571428571</v>
      </c>
      <c r="D137" s="12">
        <f>A!F136</f>
        <v>4</v>
      </c>
      <c r="E137">
        <f t="shared" si="10"/>
        <v>135</v>
      </c>
      <c r="F137">
        <f t="shared" si="8"/>
        <v>4</v>
      </c>
      <c r="G137" t="str">
        <f t="shared" si="9"/>
        <v>Tak Acuh</v>
      </c>
    </row>
    <row r="138" spans="1:8" ht="15" customHeight="1" x14ac:dyDescent="0.25">
      <c r="A138" s="12">
        <f>O!J137</f>
        <v>0</v>
      </c>
      <c r="B138" s="12">
        <f>D!K137</f>
        <v>0</v>
      </c>
      <c r="C138" s="12">
        <f>P!I137</f>
        <v>0.5714285714285714</v>
      </c>
      <c r="D138" s="12">
        <f>A!F137</f>
        <v>4</v>
      </c>
      <c r="E138">
        <f t="shared" si="10"/>
        <v>136</v>
      </c>
      <c r="F138">
        <f t="shared" si="8"/>
        <v>4</v>
      </c>
      <c r="G138" t="str">
        <f t="shared" si="9"/>
        <v>Tak Acuh</v>
      </c>
    </row>
    <row r="139" spans="1:8" ht="15" customHeight="1" x14ac:dyDescent="0.25">
      <c r="A139" s="12">
        <f>O!J138</f>
        <v>0</v>
      </c>
      <c r="B139" s="12">
        <f>D!K138</f>
        <v>0.375</v>
      </c>
      <c r="C139" s="12">
        <f>P!I138</f>
        <v>0.8571428571428571</v>
      </c>
      <c r="D139" s="12">
        <f>A!F138</f>
        <v>4</v>
      </c>
      <c r="E139">
        <f t="shared" si="10"/>
        <v>137</v>
      </c>
      <c r="F139">
        <f t="shared" si="8"/>
        <v>4</v>
      </c>
      <c r="G139" t="str">
        <f t="shared" si="9"/>
        <v>Tak Acuh</v>
      </c>
    </row>
    <row r="140" spans="1:8" ht="15" customHeight="1" x14ac:dyDescent="0.25">
      <c r="A140" s="12">
        <f>O!J139</f>
        <v>0</v>
      </c>
      <c r="B140" s="12">
        <f>D!K139</f>
        <v>0</v>
      </c>
      <c r="C140" s="12">
        <f>P!I139</f>
        <v>0.7142857142857143</v>
      </c>
      <c r="D140" s="12">
        <f>A!F139</f>
        <v>4</v>
      </c>
      <c r="E140">
        <f t="shared" si="10"/>
        <v>138</v>
      </c>
      <c r="F140">
        <f t="shared" si="8"/>
        <v>4</v>
      </c>
      <c r="G140" t="str">
        <f t="shared" si="9"/>
        <v>Tak Acuh</v>
      </c>
    </row>
    <row r="141" spans="1:8" ht="15" customHeight="1" x14ac:dyDescent="0.25">
      <c r="A141" s="12">
        <f>O!J140</f>
        <v>3</v>
      </c>
      <c r="B141" s="12">
        <f>D!K140</f>
        <v>1.375</v>
      </c>
      <c r="C141" s="12">
        <f>P!I140</f>
        <v>1.2857142857142858</v>
      </c>
      <c r="D141" s="12">
        <f>A!F140</f>
        <v>1.25</v>
      </c>
      <c r="E141">
        <f t="shared" si="10"/>
        <v>139</v>
      </c>
      <c r="F141">
        <f t="shared" si="8"/>
        <v>1</v>
      </c>
      <c r="G141" t="str">
        <f t="shared" si="9"/>
        <v>Otoriter</v>
      </c>
      <c r="H141" t="s">
        <v>206</v>
      </c>
    </row>
    <row r="142" spans="1:8" ht="15" customHeight="1" x14ac:dyDescent="0.25">
      <c r="A142" s="12">
        <f>O!J141</f>
        <v>2.875</v>
      </c>
      <c r="B142" s="12">
        <f>D!K141</f>
        <v>1.375</v>
      </c>
      <c r="C142" s="12">
        <f>P!I141</f>
        <v>1.5714285714285714</v>
      </c>
      <c r="D142" s="12">
        <f>A!F141</f>
        <v>1.25</v>
      </c>
      <c r="E142">
        <f t="shared" si="10"/>
        <v>140</v>
      </c>
      <c r="F142">
        <f t="shared" si="8"/>
        <v>1</v>
      </c>
      <c r="G142" t="str">
        <f t="shared" si="9"/>
        <v>Otoriter</v>
      </c>
      <c r="H142" t="s">
        <v>206</v>
      </c>
    </row>
    <row r="143" spans="1:8" ht="15" customHeight="1" x14ac:dyDescent="0.25">
      <c r="A143" s="12">
        <f>O!J142</f>
        <v>2.75</v>
      </c>
      <c r="B143" s="12">
        <f>D!K142</f>
        <v>1.5</v>
      </c>
      <c r="C143" s="12">
        <f>P!I142</f>
        <v>1.4285714285714286</v>
      </c>
      <c r="D143" s="12">
        <f>A!F142</f>
        <v>1.5</v>
      </c>
      <c r="E143">
        <f t="shared" si="10"/>
        <v>141</v>
      </c>
      <c r="F143">
        <f t="shared" si="8"/>
        <v>1</v>
      </c>
      <c r="G143" t="str">
        <f t="shared" si="9"/>
        <v>Otoriter</v>
      </c>
      <c r="H143" t="s">
        <v>206</v>
      </c>
    </row>
  </sheetData>
  <autoFilter ref="A2:G143"/>
  <sortState ref="I3:J6">
    <sortCondition descending="1" ref="J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9"/>
  <sheetViews>
    <sheetView topLeftCell="A28" zoomScale="90" zoomScaleNormal="90" workbookViewId="0">
      <selection activeCell="A9" sqref="A9:D149"/>
    </sheetView>
  </sheetViews>
  <sheetFormatPr defaultRowHeight="15" x14ac:dyDescent="0.25"/>
  <cols>
    <col min="1" max="1" width="10.140625" bestFit="1" customWidth="1"/>
    <col min="2" max="2" width="11.140625" bestFit="1" customWidth="1"/>
    <col min="3" max="3" width="12" bestFit="1" customWidth="1"/>
    <col min="4" max="4" width="10" bestFit="1" customWidth="1"/>
    <col min="5" max="5" width="10" customWidth="1"/>
    <col min="6" max="7" width="11.140625" bestFit="1" customWidth="1"/>
  </cols>
  <sheetData>
    <row r="1" spans="1:10" x14ac:dyDescent="0.25">
      <c r="I1" t="s">
        <v>203</v>
      </c>
      <c r="J1" s="12">
        <f>AVERAGE(D9:D111)</f>
        <v>3.1092233009708736</v>
      </c>
    </row>
    <row r="2" spans="1:10" x14ac:dyDescent="0.25">
      <c r="I2" t="s">
        <v>28</v>
      </c>
      <c r="J2" s="12">
        <f>AVERAGE(C9:C111)</f>
        <v>1.5686546463245508</v>
      </c>
    </row>
    <row r="3" spans="1:10" x14ac:dyDescent="0.25">
      <c r="I3" t="s">
        <v>29</v>
      </c>
      <c r="J3" s="12">
        <f>AVERAGE(B9:B111)</f>
        <v>1.0473300970873787</v>
      </c>
    </row>
    <row r="4" spans="1:10" x14ac:dyDescent="0.25">
      <c r="I4" t="s">
        <v>30</v>
      </c>
      <c r="J4" s="12">
        <f>AVERAGE(A9:A111)</f>
        <v>0.7936893203883495</v>
      </c>
    </row>
    <row r="7" spans="1:10" x14ac:dyDescent="0.25">
      <c r="A7">
        <v>1</v>
      </c>
      <c r="B7">
        <v>2</v>
      </c>
      <c r="C7">
        <v>3</v>
      </c>
      <c r="D7">
        <v>4</v>
      </c>
      <c r="E7" t="s">
        <v>205</v>
      </c>
      <c r="F7" t="s">
        <v>24</v>
      </c>
      <c r="G7" t="s">
        <v>204</v>
      </c>
      <c r="H7" t="s">
        <v>207</v>
      </c>
    </row>
    <row r="8" spans="1:10" x14ac:dyDescent="0.25">
      <c r="A8" t="s">
        <v>30</v>
      </c>
      <c r="B8" t="s">
        <v>29</v>
      </c>
      <c r="C8" t="s">
        <v>28</v>
      </c>
      <c r="D8" t="s">
        <v>27</v>
      </c>
      <c r="E8" t="s">
        <v>205</v>
      </c>
      <c r="F8" t="s">
        <v>24</v>
      </c>
      <c r="G8" t="s">
        <v>204</v>
      </c>
    </row>
    <row r="9" spans="1:10" ht="15" hidden="1" customHeight="1" x14ac:dyDescent="0.25">
      <c r="A9" s="12">
        <f>O!J2</f>
        <v>2.375</v>
      </c>
      <c r="B9" s="12">
        <f>D!K2</f>
        <v>4</v>
      </c>
      <c r="C9" s="12">
        <f>P!I2</f>
        <v>3.5714285714285716</v>
      </c>
      <c r="D9" s="12">
        <f>A!F2</f>
        <v>1.25</v>
      </c>
      <c r="E9" s="17">
        <v>1</v>
      </c>
      <c r="F9">
        <f>INDEX($A$7:$D$7,0,MATCH(MAX(A9:D9),A9:D9,0))</f>
        <v>2</v>
      </c>
      <c r="G9" t="str">
        <f>INDEX($A$8:$D$8,0,MATCH(MAX(A9:D9),A9:D9,0))</f>
        <v>Demokratis</v>
      </c>
    </row>
    <row r="10" spans="1:10" ht="15" hidden="1" customHeight="1" x14ac:dyDescent="0.25">
      <c r="A10" s="12">
        <f>O!J3</f>
        <v>2.5</v>
      </c>
      <c r="B10" s="12">
        <f>D!K3</f>
        <v>2.5</v>
      </c>
      <c r="C10" s="12">
        <f>P!I3</f>
        <v>2.8571428571428572</v>
      </c>
      <c r="D10" s="12">
        <f>A!F3</f>
        <v>2.75</v>
      </c>
      <c r="E10">
        <f>E9+1</f>
        <v>2</v>
      </c>
      <c r="F10">
        <f t="shared" ref="F10:F73" si="0">INDEX($A$7:$D$7,0,MATCH(MAX(A10:D10),A10:D10,0))</f>
        <v>3</v>
      </c>
      <c r="G10" t="str">
        <f t="shared" ref="G10:G73" si="1">INDEX($A$8:$D$8,0,MATCH(MAX(A10:D10),A10:D10,0))</f>
        <v>Permisif</v>
      </c>
    </row>
    <row r="11" spans="1:10" ht="15" hidden="1" customHeight="1" x14ac:dyDescent="0.25">
      <c r="A11" s="12">
        <f>O!J4</f>
        <v>1.875</v>
      </c>
      <c r="B11" s="12">
        <f>D!K4</f>
        <v>2.75</v>
      </c>
      <c r="C11" s="12">
        <f>P!I4</f>
        <v>2.7142857142857144</v>
      </c>
      <c r="D11" s="12">
        <f>A!F4</f>
        <v>1</v>
      </c>
      <c r="E11">
        <f t="shared" ref="E11:E74" si="2">E10+1</f>
        <v>3</v>
      </c>
      <c r="F11">
        <f t="shared" si="0"/>
        <v>2</v>
      </c>
      <c r="G11" t="str">
        <f t="shared" si="1"/>
        <v>Demokratis</v>
      </c>
    </row>
    <row r="12" spans="1:10" ht="15" hidden="1" customHeight="1" x14ac:dyDescent="0.25">
      <c r="A12" s="12">
        <f>O!J5</f>
        <v>1.5</v>
      </c>
      <c r="B12" s="12">
        <f>D!K5</f>
        <v>2.875</v>
      </c>
      <c r="C12" s="12">
        <f>P!I5</f>
        <v>2.4285714285714284</v>
      </c>
      <c r="D12" s="12">
        <f>A!F5</f>
        <v>1</v>
      </c>
      <c r="E12">
        <f t="shared" si="2"/>
        <v>4</v>
      </c>
      <c r="F12">
        <f t="shared" si="0"/>
        <v>2</v>
      </c>
      <c r="G12" t="str">
        <f t="shared" si="1"/>
        <v>Demokratis</v>
      </c>
    </row>
    <row r="13" spans="1:10" ht="15" hidden="1" customHeight="1" x14ac:dyDescent="0.25">
      <c r="A13" s="12">
        <f>O!J6</f>
        <v>3</v>
      </c>
      <c r="B13" s="12">
        <f>D!K6</f>
        <v>3.125</v>
      </c>
      <c r="C13" s="12">
        <f>P!I6</f>
        <v>3.1428571428571428</v>
      </c>
      <c r="D13" s="12">
        <f>A!F6</f>
        <v>2.5</v>
      </c>
      <c r="E13">
        <f t="shared" si="2"/>
        <v>5</v>
      </c>
      <c r="F13">
        <f t="shared" si="0"/>
        <v>3</v>
      </c>
      <c r="G13" t="str">
        <f t="shared" si="1"/>
        <v>Permisif</v>
      </c>
    </row>
    <row r="14" spans="1:10" ht="15" hidden="1" customHeight="1" x14ac:dyDescent="0.25">
      <c r="A14" s="12">
        <f>O!J7</f>
        <v>1.125</v>
      </c>
      <c r="B14" s="12">
        <f>D!K7</f>
        <v>2.625</v>
      </c>
      <c r="C14" s="12">
        <f>P!I7</f>
        <v>2.5714285714285716</v>
      </c>
      <c r="D14" s="12">
        <f>A!F7</f>
        <v>1</v>
      </c>
      <c r="E14">
        <f t="shared" si="2"/>
        <v>6</v>
      </c>
      <c r="F14">
        <f t="shared" si="0"/>
        <v>2</v>
      </c>
      <c r="G14" t="str">
        <f t="shared" si="1"/>
        <v>Demokratis</v>
      </c>
    </row>
    <row r="15" spans="1:10" ht="15" hidden="1" customHeight="1" x14ac:dyDescent="0.25">
      <c r="A15" s="12">
        <f>O!J8</f>
        <v>1.125</v>
      </c>
      <c r="B15" s="12">
        <f>D!K8</f>
        <v>2.625</v>
      </c>
      <c r="C15" s="12">
        <f>P!I8</f>
        <v>2.5714285714285716</v>
      </c>
      <c r="D15" s="12">
        <f>A!F8</f>
        <v>1</v>
      </c>
      <c r="E15">
        <f t="shared" si="2"/>
        <v>7</v>
      </c>
      <c r="F15">
        <f t="shared" si="0"/>
        <v>2</v>
      </c>
      <c r="G15" t="str">
        <f t="shared" si="1"/>
        <v>Demokratis</v>
      </c>
    </row>
    <row r="16" spans="1:10" ht="15" hidden="1" customHeight="1" x14ac:dyDescent="0.25">
      <c r="A16" s="12">
        <f>O!J9</f>
        <v>1.375</v>
      </c>
      <c r="B16" s="12">
        <f>D!K9</f>
        <v>2.375</v>
      </c>
      <c r="C16" s="12">
        <f>P!I9</f>
        <v>3</v>
      </c>
      <c r="D16" s="12">
        <f>A!F9</f>
        <v>0.75</v>
      </c>
      <c r="E16">
        <f t="shared" si="2"/>
        <v>8</v>
      </c>
      <c r="F16">
        <f t="shared" si="0"/>
        <v>3</v>
      </c>
      <c r="G16" t="str">
        <f t="shared" si="1"/>
        <v>Permisif</v>
      </c>
    </row>
    <row r="17" spans="1:7" ht="15" hidden="1" customHeight="1" x14ac:dyDescent="0.25">
      <c r="A17" s="12">
        <f>O!J10</f>
        <v>3.5</v>
      </c>
      <c r="B17" s="12">
        <f>D!K10</f>
        <v>3.25</v>
      </c>
      <c r="C17" s="12">
        <f>P!I10</f>
        <v>3.1428571428571428</v>
      </c>
      <c r="D17" s="12">
        <f>A!F10</f>
        <v>3</v>
      </c>
      <c r="E17">
        <f t="shared" si="2"/>
        <v>9</v>
      </c>
      <c r="F17">
        <f t="shared" si="0"/>
        <v>1</v>
      </c>
      <c r="G17" t="str">
        <f t="shared" si="1"/>
        <v>Otoriter</v>
      </c>
    </row>
    <row r="18" spans="1:7" ht="15" hidden="1" customHeight="1" x14ac:dyDescent="0.25">
      <c r="A18" s="12">
        <f>O!J11</f>
        <v>3.375</v>
      </c>
      <c r="B18" s="12">
        <f>D!K11</f>
        <v>3.125</v>
      </c>
      <c r="C18" s="12">
        <f>P!I11</f>
        <v>3.2857142857142856</v>
      </c>
      <c r="D18" s="12">
        <f>A!F11</f>
        <v>2.25</v>
      </c>
      <c r="E18">
        <f t="shared" si="2"/>
        <v>10</v>
      </c>
      <c r="F18">
        <f t="shared" si="0"/>
        <v>1</v>
      </c>
      <c r="G18" t="str">
        <f t="shared" si="1"/>
        <v>Otoriter</v>
      </c>
    </row>
    <row r="19" spans="1:7" ht="15" hidden="1" customHeight="1" x14ac:dyDescent="0.25">
      <c r="A19" s="12">
        <f>O!J12</f>
        <v>1.375</v>
      </c>
      <c r="B19" s="12">
        <f>D!K12</f>
        <v>3.375</v>
      </c>
      <c r="C19" s="12">
        <f>P!I12</f>
        <v>2.8571428571428572</v>
      </c>
      <c r="D19" s="12">
        <f>A!F12</f>
        <v>1</v>
      </c>
      <c r="E19">
        <f t="shared" si="2"/>
        <v>11</v>
      </c>
      <c r="F19">
        <f t="shared" si="0"/>
        <v>2</v>
      </c>
      <c r="G19" t="str">
        <f t="shared" si="1"/>
        <v>Demokratis</v>
      </c>
    </row>
    <row r="20" spans="1:7" ht="15" hidden="1" customHeight="1" x14ac:dyDescent="0.25">
      <c r="A20" s="12">
        <f>O!J13</f>
        <v>2.125</v>
      </c>
      <c r="B20" s="12">
        <f>D!K13</f>
        <v>3</v>
      </c>
      <c r="C20" s="12">
        <f>P!I13</f>
        <v>3</v>
      </c>
      <c r="D20" s="12">
        <f>A!F13</f>
        <v>1</v>
      </c>
      <c r="E20">
        <f t="shared" si="2"/>
        <v>12</v>
      </c>
      <c r="F20">
        <f t="shared" si="0"/>
        <v>2</v>
      </c>
      <c r="G20" t="str">
        <f t="shared" si="1"/>
        <v>Demokratis</v>
      </c>
    </row>
    <row r="21" spans="1:7" ht="15" hidden="1" customHeight="1" x14ac:dyDescent="0.25">
      <c r="A21" s="12">
        <f>O!J14</f>
        <v>2.625</v>
      </c>
      <c r="B21" s="12">
        <f>D!K14</f>
        <v>2.625</v>
      </c>
      <c r="C21" s="12">
        <f>P!I14</f>
        <v>3</v>
      </c>
      <c r="D21" s="12">
        <f>A!F14</f>
        <v>2</v>
      </c>
      <c r="E21">
        <f t="shared" si="2"/>
        <v>13</v>
      </c>
      <c r="F21">
        <f t="shared" si="0"/>
        <v>3</v>
      </c>
      <c r="G21" t="str">
        <f t="shared" si="1"/>
        <v>Permisif</v>
      </c>
    </row>
    <row r="22" spans="1:7" ht="15" hidden="1" customHeight="1" x14ac:dyDescent="0.25">
      <c r="A22" s="12">
        <f>O!J15</f>
        <v>1.25</v>
      </c>
      <c r="B22" s="12">
        <f>D!K15</f>
        <v>3.125</v>
      </c>
      <c r="C22" s="12">
        <f>P!I15</f>
        <v>3.7142857142857144</v>
      </c>
      <c r="D22" s="12">
        <f>A!F15</f>
        <v>0.75</v>
      </c>
      <c r="E22">
        <f t="shared" si="2"/>
        <v>14</v>
      </c>
      <c r="F22">
        <f t="shared" si="0"/>
        <v>3</v>
      </c>
      <c r="G22" t="str">
        <f t="shared" si="1"/>
        <v>Permisif</v>
      </c>
    </row>
    <row r="23" spans="1:7" ht="15" hidden="1" customHeight="1" x14ac:dyDescent="0.25">
      <c r="A23" s="12">
        <f>O!J16</f>
        <v>1.375</v>
      </c>
      <c r="B23" s="12">
        <f>D!K16</f>
        <v>3.625</v>
      </c>
      <c r="C23" s="12">
        <f>P!I16</f>
        <v>3.4285714285714284</v>
      </c>
      <c r="D23" s="12">
        <f>A!F16</f>
        <v>1</v>
      </c>
      <c r="E23">
        <f t="shared" si="2"/>
        <v>15</v>
      </c>
      <c r="F23">
        <f t="shared" si="0"/>
        <v>2</v>
      </c>
      <c r="G23" t="str">
        <f t="shared" si="1"/>
        <v>Demokratis</v>
      </c>
    </row>
    <row r="24" spans="1:7" ht="15" hidden="1" customHeight="1" x14ac:dyDescent="0.25">
      <c r="A24" s="12">
        <f>O!J17</f>
        <v>2.25</v>
      </c>
      <c r="B24" s="12">
        <f>D!K17</f>
        <v>3.625</v>
      </c>
      <c r="C24" s="12">
        <f>P!I17</f>
        <v>3.4285714285714284</v>
      </c>
      <c r="D24" s="12">
        <f>A!F17</f>
        <v>1</v>
      </c>
      <c r="E24">
        <f t="shared" si="2"/>
        <v>16</v>
      </c>
      <c r="F24">
        <f t="shared" si="0"/>
        <v>2</v>
      </c>
      <c r="G24" t="str">
        <f t="shared" si="1"/>
        <v>Demokratis</v>
      </c>
    </row>
    <row r="25" spans="1:7" ht="15" hidden="1" customHeight="1" x14ac:dyDescent="0.25">
      <c r="A25" s="12">
        <f>O!J18</f>
        <v>1.875</v>
      </c>
      <c r="B25" s="12">
        <f>D!K18</f>
        <v>1.625</v>
      </c>
      <c r="C25" s="12">
        <f>P!I18</f>
        <v>1.7142857142857142</v>
      </c>
      <c r="D25" s="12">
        <f>A!F18</f>
        <v>1.5</v>
      </c>
      <c r="E25">
        <f t="shared" si="2"/>
        <v>17</v>
      </c>
      <c r="F25">
        <f t="shared" si="0"/>
        <v>1</v>
      </c>
      <c r="G25" t="str">
        <f t="shared" si="1"/>
        <v>Otoriter</v>
      </c>
    </row>
    <row r="26" spans="1:7" ht="15" hidden="1" customHeight="1" x14ac:dyDescent="0.25">
      <c r="A26" s="12">
        <f>O!J19</f>
        <v>1.375</v>
      </c>
      <c r="B26" s="12">
        <f>D!K19</f>
        <v>2.75</v>
      </c>
      <c r="C26" s="12">
        <f>P!I19</f>
        <v>2.8571428571428572</v>
      </c>
      <c r="D26" s="12">
        <f>A!F19</f>
        <v>0.75</v>
      </c>
      <c r="E26">
        <f t="shared" si="2"/>
        <v>18</v>
      </c>
      <c r="F26">
        <f t="shared" si="0"/>
        <v>3</v>
      </c>
      <c r="G26" t="str">
        <f t="shared" si="1"/>
        <v>Permisif</v>
      </c>
    </row>
    <row r="27" spans="1:7" ht="15" hidden="1" customHeight="1" x14ac:dyDescent="0.25">
      <c r="A27" s="12">
        <f>O!J20</f>
        <v>3.25</v>
      </c>
      <c r="B27" s="12">
        <f>D!K20</f>
        <v>3.25</v>
      </c>
      <c r="C27" s="12">
        <f>P!I20</f>
        <v>3.7142857142857144</v>
      </c>
      <c r="D27" s="12">
        <f>A!F20</f>
        <v>2.25</v>
      </c>
      <c r="E27">
        <f t="shared" si="2"/>
        <v>19</v>
      </c>
      <c r="F27">
        <f t="shared" si="0"/>
        <v>3</v>
      </c>
      <c r="G27" t="str">
        <f t="shared" si="1"/>
        <v>Permisif</v>
      </c>
    </row>
    <row r="28" spans="1:7" ht="15" customHeight="1" x14ac:dyDescent="0.25">
      <c r="A28" s="12">
        <f>O!J21</f>
        <v>0</v>
      </c>
      <c r="B28" s="12">
        <f>D!K21</f>
        <v>0</v>
      </c>
      <c r="C28" s="12">
        <f>P!I21</f>
        <v>0</v>
      </c>
      <c r="D28" s="12">
        <f>A!F21</f>
        <v>1</v>
      </c>
      <c r="E28">
        <f t="shared" si="2"/>
        <v>20</v>
      </c>
      <c r="F28">
        <f t="shared" si="0"/>
        <v>4</v>
      </c>
      <c r="G28" t="str">
        <f t="shared" si="1"/>
        <v>Tak Acuh</v>
      </c>
    </row>
    <row r="29" spans="1:7" ht="15" hidden="1" customHeight="1" x14ac:dyDescent="0.25">
      <c r="A29" s="12">
        <f>O!J22</f>
        <v>3.125</v>
      </c>
      <c r="B29" s="12">
        <f>D!K22</f>
        <v>3.375</v>
      </c>
      <c r="C29" s="12">
        <f>P!I22</f>
        <v>3.4285714285714284</v>
      </c>
      <c r="D29" s="12">
        <f>A!F22</f>
        <v>3</v>
      </c>
      <c r="E29">
        <f t="shared" si="2"/>
        <v>21</v>
      </c>
      <c r="F29">
        <f t="shared" si="0"/>
        <v>3</v>
      </c>
      <c r="G29" t="str">
        <f t="shared" si="1"/>
        <v>Permisif</v>
      </c>
    </row>
    <row r="30" spans="1:7" ht="15" hidden="1" customHeight="1" x14ac:dyDescent="0.25">
      <c r="A30" s="12">
        <f>O!J23</f>
        <v>2.875</v>
      </c>
      <c r="B30" s="12">
        <f>D!K23</f>
        <v>2.75</v>
      </c>
      <c r="C30" s="12">
        <f>P!I23</f>
        <v>2.2857142857142856</v>
      </c>
      <c r="D30" s="12">
        <f>A!F23</f>
        <v>1</v>
      </c>
      <c r="E30">
        <f t="shared" si="2"/>
        <v>22</v>
      </c>
      <c r="F30">
        <f t="shared" si="0"/>
        <v>1</v>
      </c>
      <c r="G30" t="str">
        <f t="shared" si="1"/>
        <v>Otoriter</v>
      </c>
    </row>
    <row r="31" spans="1:7" ht="15" hidden="1" customHeight="1" x14ac:dyDescent="0.25">
      <c r="A31" s="12">
        <f>O!J24</f>
        <v>3.5</v>
      </c>
      <c r="B31" s="12">
        <f>D!K24</f>
        <v>3.625</v>
      </c>
      <c r="C31" s="12">
        <f>P!I24</f>
        <v>3.1428571428571428</v>
      </c>
      <c r="D31" s="12">
        <f>A!F24</f>
        <v>2.25</v>
      </c>
      <c r="E31">
        <f t="shared" si="2"/>
        <v>23</v>
      </c>
      <c r="F31">
        <f t="shared" si="0"/>
        <v>2</v>
      </c>
      <c r="G31" t="str">
        <f t="shared" si="1"/>
        <v>Demokratis</v>
      </c>
    </row>
    <row r="32" spans="1:7" ht="15" customHeight="1" x14ac:dyDescent="0.25">
      <c r="A32" s="12">
        <f>O!J25</f>
        <v>0.5</v>
      </c>
      <c r="B32" s="12">
        <f>D!K25</f>
        <v>0</v>
      </c>
      <c r="C32" s="12">
        <f>P!I25</f>
        <v>0.7142857142857143</v>
      </c>
      <c r="D32" s="12">
        <f>A!F25</f>
        <v>4</v>
      </c>
      <c r="E32">
        <f t="shared" si="2"/>
        <v>24</v>
      </c>
      <c r="F32">
        <f t="shared" si="0"/>
        <v>4</v>
      </c>
      <c r="G32" t="str">
        <f t="shared" si="1"/>
        <v>Tak Acuh</v>
      </c>
    </row>
    <row r="33" spans="1:7" ht="15" customHeight="1" x14ac:dyDescent="0.25">
      <c r="A33" s="12">
        <f>O!J26</f>
        <v>1.25</v>
      </c>
      <c r="B33" s="12">
        <f>D!K26</f>
        <v>1</v>
      </c>
      <c r="C33" s="12">
        <f>P!I26</f>
        <v>1.4285714285714286</v>
      </c>
      <c r="D33" s="12">
        <f>A!F26</f>
        <v>1.5</v>
      </c>
      <c r="E33">
        <f t="shared" si="2"/>
        <v>25</v>
      </c>
      <c r="F33">
        <f t="shared" si="0"/>
        <v>4</v>
      </c>
      <c r="G33" t="str">
        <f t="shared" si="1"/>
        <v>Tak Acuh</v>
      </c>
    </row>
    <row r="34" spans="1:7" ht="15" hidden="1" customHeight="1" x14ac:dyDescent="0.25">
      <c r="A34" s="12">
        <f>O!J27</f>
        <v>3</v>
      </c>
      <c r="B34" s="12">
        <f>D!K27</f>
        <v>3</v>
      </c>
      <c r="C34" s="12">
        <f>P!I27</f>
        <v>3</v>
      </c>
      <c r="D34" s="12">
        <f>A!F27</f>
        <v>2.5</v>
      </c>
      <c r="E34">
        <f t="shared" si="2"/>
        <v>26</v>
      </c>
      <c r="F34">
        <f t="shared" si="0"/>
        <v>1</v>
      </c>
      <c r="G34" t="str">
        <f t="shared" si="1"/>
        <v>Otoriter</v>
      </c>
    </row>
    <row r="35" spans="1:7" ht="15" hidden="1" customHeight="1" x14ac:dyDescent="0.25">
      <c r="A35" s="12">
        <f>O!J28</f>
        <v>1.875</v>
      </c>
      <c r="B35" s="12">
        <f>D!K28</f>
        <v>3.125</v>
      </c>
      <c r="C35" s="12">
        <f>P!I28</f>
        <v>3.1428571428571428</v>
      </c>
      <c r="D35" s="12">
        <f>A!F28</f>
        <v>1.25</v>
      </c>
      <c r="E35">
        <f t="shared" si="2"/>
        <v>27</v>
      </c>
      <c r="F35">
        <f t="shared" si="0"/>
        <v>3</v>
      </c>
      <c r="G35" t="str">
        <f t="shared" si="1"/>
        <v>Permisif</v>
      </c>
    </row>
    <row r="36" spans="1:7" ht="15" hidden="1" customHeight="1" x14ac:dyDescent="0.25">
      <c r="A36" s="12">
        <f>O!J29</f>
        <v>2.375</v>
      </c>
      <c r="B36" s="12">
        <f>D!K29</f>
        <v>2.125</v>
      </c>
      <c r="C36" s="12">
        <f>P!I29</f>
        <v>1</v>
      </c>
      <c r="D36" s="12">
        <f>A!F29</f>
        <v>1.25</v>
      </c>
      <c r="E36">
        <f t="shared" si="2"/>
        <v>28</v>
      </c>
      <c r="F36">
        <f t="shared" si="0"/>
        <v>1</v>
      </c>
      <c r="G36" t="str">
        <f t="shared" si="1"/>
        <v>Otoriter</v>
      </c>
    </row>
    <row r="37" spans="1:7" ht="15" hidden="1" customHeight="1" x14ac:dyDescent="0.25">
      <c r="A37" s="12">
        <f>O!J30</f>
        <v>1.375</v>
      </c>
      <c r="B37" s="12">
        <f>D!K30</f>
        <v>2.25</v>
      </c>
      <c r="C37" s="12">
        <f>P!I30</f>
        <v>3.5714285714285716</v>
      </c>
      <c r="D37" s="12">
        <f>A!F30</f>
        <v>0.75</v>
      </c>
      <c r="E37">
        <f t="shared" si="2"/>
        <v>29</v>
      </c>
      <c r="F37">
        <f t="shared" si="0"/>
        <v>3</v>
      </c>
      <c r="G37" t="str">
        <f t="shared" si="1"/>
        <v>Permisif</v>
      </c>
    </row>
    <row r="38" spans="1:7" ht="15" hidden="1" customHeight="1" x14ac:dyDescent="0.25">
      <c r="A38" s="12">
        <f>O!J31</f>
        <v>1</v>
      </c>
      <c r="B38" s="12">
        <f>D!K31</f>
        <v>1.375</v>
      </c>
      <c r="C38" s="12">
        <f>P!I31</f>
        <v>2.7142857142857144</v>
      </c>
      <c r="D38" s="12">
        <f>A!F31</f>
        <v>1.25</v>
      </c>
      <c r="E38">
        <f t="shared" si="2"/>
        <v>30</v>
      </c>
      <c r="F38">
        <f t="shared" si="0"/>
        <v>3</v>
      </c>
      <c r="G38" t="str">
        <f t="shared" si="1"/>
        <v>Permisif</v>
      </c>
    </row>
    <row r="39" spans="1:7" ht="15" hidden="1" customHeight="1" x14ac:dyDescent="0.25">
      <c r="A39" s="12">
        <f>O!J32</f>
        <v>1.875</v>
      </c>
      <c r="B39" s="12">
        <f>D!K32</f>
        <v>1.75</v>
      </c>
      <c r="C39" s="12">
        <f>P!I32</f>
        <v>3.1428571428571428</v>
      </c>
      <c r="D39" s="12">
        <f>A!F32</f>
        <v>1</v>
      </c>
      <c r="E39">
        <f t="shared" si="2"/>
        <v>31</v>
      </c>
      <c r="F39">
        <f t="shared" si="0"/>
        <v>3</v>
      </c>
      <c r="G39" t="str">
        <f t="shared" si="1"/>
        <v>Permisif</v>
      </c>
    </row>
    <row r="40" spans="1:7" ht="15" hidden="1" customHeight="1" x14ac:dyDescent="0.25">
      <c r="A40" s="12">
        <f>O!J33</f>
        <v>3.375</v>
      </c>
      <c r="B40" s="12">
        <f>D!K33</f>
        <v>2.875</v>
      </c>
      <c r="C40" s="12">
        <f>P!I33</f>
        <v>2.5714285714285716</v>
      </c>
      <c r="D40" s="12">
        <f>A!F33</f>
        <v>1.75</v>
      </c>
      <c r="E40">
        <f t="shared" si="2"/>
        <v>32</v>
      </c>
      <c r="F40">
        <f t="shared" si="0"/>
        <v>1</v>
      </c>
      <c r="G40" t="str">
        <f t="shared" si="1"/>
        <v>Otoriter</v>
      </c>
    </row>
    <row r="41" spans="1:7" ht="15" hidden="1" customHeight="1" x14ac:dyDescent="0.25">
      <c r="A41" s="12">
        <f>O!J34</f>
        <v>2</v>
      </c>
      <c r="B41" s="12">
        <f>D!K34</f>
        <v>4</v>
      </c>
      <c r="C41" s="12">
        <f>P!I34</f>
        <v>3.4285714285714284</v>
      </c>
      <c r="D41" s="12">
        <f>A!F34</f>
        <v>1</v>
      </c>
      <c r="E41">
        <f t="shared" si="2"/>
        <v>33</v>
      </c>
      <c r="F41">
        <f t="shared" si="0"/>
        <v>2</v>
      </c>
      <c r="G41" t="str">
        <f t="shared" si="1"/>
        <v>Demokratis</v>
      </c>
    </row>
    <row r="42" spans="1:7" ht="15" hidden="1" customHeight="1" x14ac:dyDescent="0.25">
      <c r="A42" s="12">
        <f>O!J35</f>
        <v>1.125</v>
      </c>
      <c r="B42" s="12">
        <f>D!K35</f>
        <v>1.375</v>
      </c>
      <c r="C42" s="12">
        <f>P!I35</f>
        <v>2.2857142857142856</v>
      </c>
      <c r="D42" s="12">
        <f>A!F35</f>
        <v>1</v>
      </c>
      <c r="E42">
        <f t="shared" si="2"/>
        <v>34</v>
      </c>
      <c r="F42">
        <f t="shared" si="0"/>
        <v>3</v>
      </c>
      <c r="G42" t="str">
        <f t="shared" si="1"/>
        <v>Permisif</v>
      </c>
    </row>
    <row r="43" spans="1:7" ht="15" hidden="1" customHeight="1" x14ac:dyDescent="0.25">
      <c r="A43" s="12">
        <f>O!J36</f>
        <v>3.625</v>
      </c>
      <c r="B43" s="12">
        <f>D!K36</f>
        <v>3.5</v>
      </c>
      <c r="C43" s="12">
        <f>P!I36</f>
        <v>3.7142857142857144</v>
      </c>
      <c r="D43" s="12">
        <f>A!F36</f>
        <v>3</v>
      </c>
      <c r="E43">
        <f t="shared" si="2"/>
        <v>35</v>
      </c>
      <c r="F43">
        <f t="shared" si="0"/>
        <v>3</v>
      </c>
      <c r="G43" t="str">
        <f t="shared" si="1"/>
        <v>Permisif</v>
      </c>
    </row>
    <row r="44" spans="1:7" ht="15" hidden="1" customHeight="1" x14ac:dyDescent="0.25">
      <c r="A44" s="12">
        <f>O!J37</f>
        <v>3.25</v>
      </c>
      <c r="B44" s="12">
        <f>D!K37</f>
        <v>3.375</v>
      </c>
      <c r="C44" s="12">
        <f>P!I37</f>
        <v>3.7142857142857144</v>
      </c>
      <c r="D44" s="12">
        <f>A!F37</f>
        <v>2.25</v>
      </c>
      <c r="E44">
        <f t="shared" si="2"/>
        <v>36</v>
      </c>
      <c r="F44">
        <f t="shared" si="0"/>
        <v>3</v>
      </c>
      <c r="G44" t="str">
        <f t="shared" si="1"/>
        <v>Permisif</v>
      </c>
    </row>
    <row r="45" spans="1:7" ht="15" hidden="1" customHeight="1" x14ac:dyDescent="0.25">
      <c r="A45" s="12">
        <f>O!J38</f>
        <v>3.75</v>
      </c>
      <c r="B45" s="12">
        <f>D!K38</f>
        <v>3.625</v>
      </c>
      <c r="C45" s="12">
        <f>P!I38</f>
        <v>3.8571428571428572</v>
      </c>
      <c r="D45" s="12">
        <f>A!F38</f>
        <v>2.75</v>
      </c>
      <c r="E45">
        <f t="shared" si="2"/>
        <v>37</v>
      </c>
      <c r="F45">
        <f t="shared" si="0"/>
        <v>3</v>
      </c>
      <c r="G45" t="str">
        <f t="shared" si="1"/>
        <v>Permisif</v>
      </c>
    </row>
    <row r="46" spans="1:7" ht="15" hidden="1" customHeight="1" x14ac:dyDescent="0.25">
      <c r="A46" s="12">
        <f>O!J39</f>
        <v>2.625</v>
      </c>
      <c r="B46" s="12">
        <f>D!K39</f>
        <v>2.625</v>
      </c>
      <c r="C46" s="12">
        <f>P!I39</f>
        <v>3.4285714285714284</v>
      </c>
      <c r="D46" s="12">
        <f>A!F39</f>
        <v>1.5</v>
      </c>
      <c r="E46">
        <f t="shared" si="2"/>
        <v>38</v>
      </c>
      <c r="F46">
        <f t="shared" si="0"/>
        <v>3</v>
      </c>
      <c r="G46" t="str">
        <f t="shared" si="1"/>
        <v>Permisif</v>
      </c>
    </row>
    <row r="47" spans="1:7" ht="15" customHeight="1" x14ac:dyDescent="0.25">
      <c r="A47" s="12">
        <f>O!J40</f>
        <v>0</v>
      </c>
      <c r="B47" s="12">
        <f>D!K40</f>
        <v>0</v>
      </c>
      <c r="C47" s="12">
        <f>P!I40</f>
        <v>0.5714285714285714</v>
      </c>
      <c r="D47" s="12">
        <f>A!F40</f>
        <v>4</v>
      </c>
      <c r="E47">
        <f t="shared" si="2"/>
        <v>39</v>
      </c>
      <c r="F47">
        <f t="shared" si="0"/>
        <v>4</v>
      </c>
      <c r="G47" t="str">
        <f t="shared" si="1"/>
        <v>Tak Acuh</v>
      </c>
    </row>
    <row r="48" spans="1:7" ht="15" customHeight="1" x14ac:dyDescent="0.25">
      <c r="A48" s="12">
        <f>O!J41</f>
        <v>0</v>
      </c>
      <c r="B48" s="12">
        <f>D!K41</f>
        <v>0.125</v>
      </c>
      <c r="C48" s="12">
        <f>P!I41</f>
        <v>1</v>
      </c>
      <c r="D48" s="12">
        <f>A!F41</f>
        <v>4</v>
      </c>
      <c r="E48">
        <f t="shared" si="2"/>
        <v>40</v>
      </c>
      <c r="F48">
        <f t="shared" si="0"/>
        <v>4</v>
      </c>
      <c r="G48" t="str">
        <f t="shared" si="1"/>
        <v>Tak Acuh</v>
      </c>
    </row>
    <row r="49" spans="1:7" ht="15" customHeight="1" x14ac:dyDescent="0.25">
      <c r="A49" s="12">
        <f>O!J42</f>
        <v>0</v>
      </c>
      <c r="B49" s="12">
        <f>D!K42</f>
        <v>0.125</v>
      </c>
      <c r="C49" s="12">
        <f>P!I42</f>
        <v>1.1428571428571428</v>
      </c>
      <c r="D49" s="12">
        <f>A!F42</f>
        <v>4</v>
      </c>
      <c r="E49">
        <f t="shared" si="2"/>
        <v>41</v>
      </c>
      <c r="F49">
        <f t="shared" si="0"/>
        <v>4</v>
      </c>
      <c r="G49" t="str">
        <f t="shared" si="1"/>
        <v>Tak Acuh</v>
      </c>
    </row>
    <row r="50" spans="1:7" ht="15" customHeight="1" x14ac:dyDescent="0.25">
      <c r="A50" s="12">
        <f>O!J43</f>
        <v>0</v>
      </c>
      <c r="B50" s="12">
        <f>D!K43</f>
        <v>0</v>
      </c>
      <c r="C50" s="12">
        <f>P!I43</f>
        <v>0.7142857142857143</v>
      </c>
      <c r="D50" s="12">
        <f>A!F43</f>
        <v>4</v>
      </c>
      <c r="E50">
        <f t="shared" si="2"/>
        <v>42</v>
      </c>
      <c r="F50">
        <f t="shared" si="0"/>
        <v>4</v>
      </c>
      <c r="G50" t="str">
        <f t="shared" si="1"/>
        <v>Tak Acuh</v>
      </c>
    </row>
    <row r="51" spans="1:7" ht="15" customHeight="1" x14ac:dyDescent="0.25">
      <c r="A51" s="12">
        <f>O!J44</f>
        <v>0</v>
      </c>
      <c r="B51" s="12">
        <f>D!K44</f>
        <v>0</v>
      </c>
      <c r="C51" s="12">
        <f>P!I44</f>
        <v>0.8571428571428571</v>
      </c>
      <c r="D51" s="12">
        <f>A!F44</f>
        <v>4</v>
      </c>
      <c r="E51">
        <f t="shared" si="2"/>
        <v>43</v>
      </c>
      <c r="F51">
        <f t="shared" si="0"/>
        <v>4</v>
      </c>
      <c r="G51" t="str">
        <f t="shared" si="1"/>
        <v>Tak Acuh</v>
      </c>
    </row>
    <row r="52" spans="1:7" ht="15" customHeight="1" x14ac:dyDescent="0.25">
      <c r="A52" s="12">
        <f>O!J45</f>
        <v>0</v>
      </c>
      <c r="B52" s="12">
        <f>D!K45</f>
        <v>0.125</v>
      </c>
      <c r="C52" s="12">
        <f>P!I45</f>
        <v>0.7142857142857143</v>
      </c>
      <c r="D52" s="12">
        <f>A!F45</f>
        <v>4</v>
      </c>
      <c r="E52">
        <f t="shared" si="2"/>
        <v>44</v>
      </c>
      <c r="F52">
        <f t="shared" si="0"/>
        <v>4</v>
      </c>
      <c r="G52" t="str">
        <f t="shared" si="1"/>
        <v>Tak Acuh</v>
      </c>
    </row>
    <row r="53" spans="1:7" ht="15" customHeight="1" x14ac:dyDescent="0.25">
      <c r="A53" s="12">
        <f>O!J46</f>
        <v>0</v>
      </c>
      <c r="B53" s="12">
        <f>D!K46</f>
        <v>0.125</v>
      </c>
      <c r="C53" s="12">
        <f>P!I46</f>
        <v>0.8571428571428571</v>
      </c>
      <c r="D53" s="12">
        <f>A!F46</f>
        <v>4</v>
      </c>
      <c r="E53">
        <f t="shared" si="2"/>
        <v>45</v>
      </c>
      <c r="F53">
        <f t="shared" si="0"/>
        <v>4</v>
      </c>
      <c r="G53" t="str">
        <f t="shared" si="1"/>
        <v>Tak Acuh</v>
      </c>
    </row>
    <row r="54" spans="1:7" ht="15" customHeight="1" x14ac:dyDescent="0.25">
      <c r="A54" s="12">
        <f>O!J47</f>
        <v>0</v>
      </c>
      <c r="B54" s="12">
        <f>D!K47</f>
        <v>0.125</v>
      </c>
      <c r="C54" s="12">
        <f>P!I47</f>
        <v>0.7142857142857143</v>
      </c>
      <c r="D54" s="12">
        <f>A!F47</f>
        <v>4</v>
      </c>
      <c r="E54">
        <f t="shared" si="2"/>
        <v>46</v>
      </c>
      <c r="F54">
        <f t="shared" si="0"/>
        <v>4</v>
      </c>
      <c r="G54" t="str">
        <f t="shared" si="1"/>
        <v>Tak Acuh</v>
      </c>
    </row>
    <row r="55" spans="1:7" ht="15" customHeight="1" x14ac:dyDescent="0.25">
      <c r="A55" s="12">
        <f>O!J48</f>
        <v>0</v>
      </c>
      <c r="B55" s="12">
        <f>D!K48</f>
        <v>0</v>
      </c>
      <c r="C55" s="12">
        <f>P!I48</f>
        <v>0.5714285714285714</v>
      </c>
      <c r="D55" s="12">
        <f>A!F48</f>
        <v>4</v>
      </c>
      <c r="E55">
        <f t="shared" si="2"/>
        <v>47</v>
      </c>
      <c r="F55">
        <f t="shared" si="0"/>
        <v>4</v>
      </c>
      <c r="G55" t="str">
        <f t="shared" si="1"/>
        <v>Tak Acuh</v>
      </c>
    </row>
    <row r="56" spans="1:7" ht="15" customHeight="1" x14ac:dyDescent="0.25">
      <c r="A56" s="12">
        <f>O!J49</f>
        <v>0</v>
      </c>
      <c r="B56" s="12">
        <f>D!K49</f>
        <v>0</v>
      </c>
      <c r="C56" s="12">
        <f>P!I49</f>
        <v>0.8571428571428571</v>
      </c>
      <c r="D56" s="12">
        <f>A!F49</f>
        <v>4</v>
      </c>
      <c r="E56">
        <f t="shared" si="2"/>
        <v>48</v>
      </c>
      <c r="F56">
        <f t="shared" si="0"/>
        <v>4</v>
      </c>
      <c r="G56" t="str">
        <f t="shared" si="1"/>
        <v>Tak Acuh</v>
      </c>
    </row>
    <row r="57" spans="1:7" ht="15" customHeight="1" x14ac:dyDescent="0.25">
      <c r="A57" s="12">
        <f>O!J50</f>
        <v>0</v>
      </c>
      <c r="B57" s="12">
        <f>D!K50</f>
        <v>0</v>
      </c>
      <c r="C57" s="12">
        <f>P!I50</f>
        <v>0.7142857142857143</v>
      </c>
      <c r="D57" s="12">
        <f>A!F50</f>
        <v>4</v>
      </c>
      <c r="E57">
        <f t="shared" si="2"/>
        <v>49</v>
      </c>
      <c r="F57">
        <f t="shared" si="0"/>
        <v>4</v>
      </c>
      <c r="G57" t="str">
        <f t="shared" si="1"/>
        <v>Tak Acuh</v>
      </c>
    </row>
    <row r="58" spans="1:7" ht="15" customHeight="1" x14ac:dyDescent="0.25">
      <c r="A58" s="12">
        <f>O!J51</f>
        <v>0</v>
      </c>
      <c r="B58" s="12">
        <f>D!K51</f>
        <v>0.375</v>
      </c>
      <c r="C58" s="12">
        <f>P!I51</f>
        <v>0.5714285714285714</v>
      </c>
      <c r="D58" s="12">
        <f>A!F51</f>
        <v>4</v>
      </c>
      <c r="E58">
        <f t="shared" si="2"/>
        <v>50</v>
      </c>
      <c r="F58">
        <f t="shared" si="0"/>
        <v>4</v>
      </c>
      <c r="G58" t="str">
        <f t="shared" si="1"/>
        <v>Tak Acuh</v>
      </c>
    </row>
    <row r="59" spans="1:7" ht="15" customHeight="1" x14ac:dyDescent="0.25">
      <c r="A59" s="12">
        <f>O!J52</f>
        <v>0</v>
      </c>
      <c r="B59" s="12">
        <f>D!K52</f>
        <v>0.375</v>
      </c>
      <c r="C59" s="12">
        <f>P!I52</f>
        <v>0.8571428571428571</v>
      </c>
      <c r="D59" s="12">
        <f>A!F52</f>
        <v>3.75</v>
      </c>
      <c r="E59">
        <f t="shared" si="2"/>
        <v>51</v>
      </c>
      <c r="F59">
        <f t="shared" si="0"/>
        <v>4</v>
      </c>
      <c r="G59" t="str">
        <f t="shared" si="1"/>
        <v>Tak Acuh</v>
      </c>
    </row>
    <row r="60" spans="1:7" ht="15" customHeight="1" x14ac:dyDescent="0.25">
      <c r="A60" s="12">
        <f>O!J53</f>
        <v>0</v>
      </c>
      <c r="B60" s="12">
        <f>D!K53</f>
        <v>0.125</v>
      </c>
      <c r="C60" s="12">
        <f>P!I53</f>
        <v>0.7142857142857143</v>
      </c>
      <c r="D60" s="12">
        <f>A!F53</f>
        <v>4</v>
      </c>
      <c r="E60">
        <f t="shared" si="2"/>
        <v>52</v>
      </c>
      <c r="F60">
        <f t="shared" si="0"/>
        <v>4</v>
      </c>
      <c r="G60" t="str">
        <f t="shared" si="1"/>
        <v>Tak Acuh</v>
      </c>
    </row>
    <row r="61" spans="1:7" ht="15" customHeight="1" x14ac:dyDescent="0.25">
      <c r="A61" s="12">
        <f>O!J54</f>
        <v>0</v>
      </c>
      <c r="B61" s="12">
        <f>D!K54</f>
        <v>0</v>
      </c>
      <c r="C61" s="12">
        <f>P!I54</f>
        <v>0.5714285714285714</v>
      </c>
      <c r="D61" s="12">
        <f>A!F54</f>
        <v>4</v>
      </c>
      <c r="E61">
        <f t="shared" si="2"/>
        <v>53</v>
      </c>
      <c r="F61">
        <f t="shared" si="0"/>
        <v>4</v>
      </c>
      <c r="G61" t="str">
        <f t="shared" si="1"/>
        <v>Tak Acuh</v>
      </c>
    </row>
    <row r="62" spans="1:7" ht="15" customHeight="1" x14ac:dyDescent="0.25">
      <c r="A62" s="12">
        <f>O!J55</f>
        <v>0</v>
      </c>
      <c r="B62" s="12">
        <f>D!K55</f>
        <v>0</v>
      </c>
      <c r="C62" s="12">
        <f>P!I55</f>
        <v>0.5714285714285714</v>
      </c>
      <c r="D62" s="12">
        <f>A!F55</f>
        <v>4</v>
      </c>
      <c r="E62">
        <f t="shared" si="2"/>
        <v>54</v>
      </c>
      <c r="F62">
        <f t="shared" si="0"/>
        <v>4</v>
      </c>
      <c r="G62" t="str">
        <f t="shared" si="1"/>
        <v>Tak Acuh</v>
      </c>
    </row>
    <row r="63" spans="1:7" ht="15" customHeight="1" x14ac:dyDescent="0.25">
      <c r="A63" s="12">
        <f>O!J56</f>
        <v>0</v>
      </c>
      <c r="B63" s="12">
        <f>D!K56</f>
        <v>0.375</v>
      </c>
      <c r="C63" s="12">
        <f>P!I56</f>
        <v>1</v>
      </c>
      <c r="D63" s="12">
        <f>A!F56</f>
        <v>4</v>
      </c>
      <c r="E63">
        <f t="shared" si="2"/>
        <v>55</v>
      </c>
      <c r="F63">
        <f t="shared" si="0"/>
        <v>4</v>
      </c>
      <c r="G63" t="str">
        <f t="shared" si="1"/>
        <v>Tak Acuh</v>
      </c>
    </row>
    <row r="64" spans="1:7" ht="15" customHeight="1" x14ac:dyDescent="0.25">
      <c r="A64" s="12">
        <f>O!J57</f>
        <v>0</v>
      </c>
      <c r="B64" s="12">
        <f>D!K57</f>
        <v>0.375</v>
      </c>
      <c r="C64" s="12">
        <f>P!I57</f>
        <v>0.8571428571428571</v>
      </c>
      <c r="D64" s="12">
        <f>A!F57</f>
        <v>4</v>
      </c>
      <c r="E64">
        <f t="shared" si="2"/>
        <v>56</v>
      </c>
      <c r="F64">
        <f t="shared" si="0"/>
        <v>4</v>
      </c>
      <c r="G64" t="str">
        <f t="shared" si="1"/>
        <v>Tak Acuh</v>
      </c>
    </row>
    <row r="65" spans="1:7" ht="15" customHeight="1" x14ac:dyDescent="0.25">
      <c r="A65" s="12">
        <f>O!J58</f>
        <v>0</v>
      </c>
      <c r="B65" s="12">
        <f>D!K58</f>
        <v>0.375</v>
      </c>
      <c r="C65" s="12">
        <f>P!I58</f>
        <v>1</v>
      </c>
      <c r="D65" s="12">
        <f>A!F58</f>
        <v>4</v>
      </c>
      <c r="E65">
        <f t="shared" si="2"/>
        <v>57</v>
      </c>
      <c r="F65">
        <f t="shared" si="0"/>
        <v>4</v>
      </c>
      <c r="G65" t="str">
        <f t="shared" si="1"/>
        <v>Tak Acuh</v>
      </c>
    </row>
    <row r="66" spans="1:7" ht="15" customHeight="1" x14ac:dyDescent="0.25">
      <c r="A66" s="12">
        <f>O!J59</f>
        <v>0</v>
      </c>
      <c r="B66" s="12">
        <f>D!K59</f>
        <v>0.375</v>
      </c>
      <c r="C66" s="12">
        <f>P!I59</f>
        <v>0.8571428571428571</v>
      </c>
      <c r="D66" s="12">
        <f>A!F59</f>
        <v>4</v>
      </c>
      <c r="E66">
        <f t="shared" si="2"/>
        <v>58</v>
      </c>
      <c r="F66">
        <f t="shared" si="0"/>
        <v>4</v>
      </c>
      <c r="G66" t="str">
        <f t="shared" si="1"/>
        <v>Tak Acuh</v>
      </c>
    </row>
    <row r="67" spans="1:7" ht="15" customHeight="1" x14ac:dyDescent="0.25">
      <c r="A67" s="12">
        <f>O!J60</f>
        <v>0</v>
      </c>
      <c r="B67" s="12">
        <f>D!K60</f>
        <v>0</v>
      </c>
      <c r="C67" s="12">
        <f>P!I60</f>
        <v>1.2857142857142858</v>
      </c>
      <c r="D67" s="12">
        <f>A!F60</f>
        <v>4</v>
      </c>
      <c r="E67">
        <f t="shared" si="2"/>
        <v>59</v>
      </c>
      <c r="F67">
        <f t="shared" si="0"/>
        <v>4</v>
      </c>
      <c r="G67" t="str">
        <f t="shared" si="1"/>
        <v>Tak Acuh</v>
      </c>
    </row>
    <row r="68" spans="1:7" ht="15" customHeight="1" x14ac:dyDescent="0.25">
      <c r="A68" s="12">
        <f>O!J61</f>
        <v>0</v>
      </c>
      <c r="B68" s="12">
        <f>D!K61</f>
        <v>0</v>
      </c>
      <c r="C68" s="12">
        <f>P!I61</f>
        <v>1.1428571428571428</v>
      </c>
      <c r="D68" s="12">
        <f>A!F61</f>
        <v>4</v>
      </c>
      <c r="E68">
        <f t="shared" si="2"/>
        <v>60</v>
      </c>
      <c r="F68">
        <f t="shared" si="0"/>
        <v>4</v>
      </c>
      <c r="G68" t="str">
        <f t="shared" si="1"/>
        <v>Tak Acuh</v>
      </c>
    </row>
    <row r="69" spans="1:7" ht="15" customHeight="1" x14ac:dyDescent="0.25">
      <c r="A69" s="12">
        <f>O!J62</f>
        <v>0</v>
      </c>
      <c r="B69" s="12">
        <f>D!K62</f>
        <v>0</v>
      </c>
      <c r="C69" s="12">
        <f>P!I62</f>
        <v>0.8571428571428571</v>
      </c>
      <c r="D69" s="12">
        <f>A!F62</f>
        <v>4</v>
      </c>
      <c r="E69">
        <f t="shared" si="2"/>
        <v>61</v>
      </c>
      <c r="F69">
        <f t="shared" si="0"/>
        <v>4</v>
      </c>
      <c r="G69" t="str">
        <f t="shared" si="1"/>
        <v>Tak Acuh</v>
      </c>
    </row>
    <row r="70" spans="1:7" ht="15" customHeight="1" x14ac:dyDescent="0.25">
      <c r="A70" s="12">
        <f>O!J63</f>
        <v>0</v>
      </c>
      <c r="B70" s="12">
        <f>D!K63</f>
        <v>0</v>
      </c>
      <c r="C70" s="12">
        <f>P!I63</f>
        <v>0.7142857142857143</v>
      </c>
      <c r="D70" s="12">
        <f>A!F63</f>
        <v>4</v>
      </c>
      <c r="E70">
        <f t="shared" si="2"/>
        <v>62</v>
      </c>
      <c r="F70">
        <f t="shared" si="0"/>
        <v>4</v>
      </c>
      <c r="G70" t="str">
        <f t="shared" si="1"/>
        <v>Tak Acuh</v>
      </c>
    </row>
    <row r="71" spans="1:7" ht="15" customHeight="1" x14ac:dyDescent="0.25">
      <c r="A71" s="12">
        <f>O!J64</f>
        <v>0</v>
      </c>
      <c r="B71" s="12">
        <f>D!K64</f>
        <v>0</v>
      </c>
      <c r="C71" s="12">
        <f>P!I64</f>
        <v>0.8571428571428571</v>
      </c>
      <c r="D71" s="12">
        <f>A!F64</f>
        <v>4</v>
      </c>
      <c r="E71">
        <f t="shared" si="2"/>
        <v>63</v>
      </c>
      <c r="F71">
        <f t="shared" si="0"/>
        <v>4</v>
      </c>
      <c r="G71" t="str">
        <f t="shared" si="1"/>
        <v>Tak Acuh</v>
      </c>
    </row>
    <row r="72" spans="1:7" ht="15" customHeight="1" x14ac:dyDescent="0.25">
      <c r="A72" s="12">
        <f>O!J65</f>
        <v>0</v>
      </c>
      <c r="B72" s="12">
        <f>D!K65</f>
        <v>0</v>
      </c>
      <c r="C72" s="12">
        <f>P!I65</f>
        <v>1.2857142857142858</v>
      </c>
      <c r="D72" s="12">
        <f>A!F65</f>
        <v>3.75</v>
      </c>
      <c r="E72">
        <f t="shared" si="2"/>
        <v>64</v>
      </c>
      <c r="F72">
        <f t="shared" si="0"/>
        <v>4</v>
      </c>
      <c r="G72" t="str">
        <f t="shared" si="1"/>
        <v>Tak Acuh</v>
      </c>
    </row>
    <row r="73" spans="1:7" ht="15" customHeight="1" x14ac:dyDescent="0.25">
      <c r="A73" s="12">
        <f>O!J66</f>
        <v>0</v>
      </c>
      <c r="B73" s="12">
        <f>D!K66</f>
        <v>0.125</v>
      </c>
      <c r="C73" s="12">
        <f>P!I66</f>
        <v>0.7142857142857143</v>
      </c>
      <c r="D73" s="12">
        <f>A!F66</f>
        <v>4</v>
      </c>
      <c r="E73">
        <f t="shared" si="2"/>
        <v>65</v>
      </c>
      <c r="F73">
        <f t="shared" si="0"/>
        <v>4</v>
      </c>
      <c r="G73" t="str">
        <f t="shared" si="1"/>
        <v>Tak Acuh</v>
      </c>
    </row>
    <row r="74" spans="1:7" ht="15" customHeight="1" x14ac:dyDescent="0.25">
      <c r="A74" s="12">
        <f>O!J67</f>
        <v>0</v>
      </c>
      <c r="B74" s="12">
        <f>D!K67</f>
        <v>0</v>
      </c>
      <c r="C74" s="12">
        <f>P!I67</f>
        <v>0.7142857142857143</v>
      </c>
      <c r="D74" s="12">
        <f>A!F67</f>
        <v>4</v>
      </c>
      <c r="E74">
        <f t="shared" si="2"/>
        <v>66</v>
      </c>
      <c r="F74">
        <f t="shared" ref="F74:F137" si="3">INDEX($A$7:$D$7,0,MATCH(MAX(A74:D74),A74:D74,0))</f>
        <v>4</v>
      </c>
      <c r="G74" t="str">
        <f t="shared" ref="G74:G137" si="4">INDEX($A$8:$D$8,0,MATCH(MAX(A74:D74),A74:D74,0))</f>
        <v>Tak Acuh</v>
      </c>
    </row>
    <row r="75" spans="1:7" ht="15" customHeight="1" x14ac:dyDescent="0.25">
      <c r="A75" s="12">
        <f>O!J68</f>
        <v>0</v>
      </c>
      <c r="B75" s="12">
        <f>D!K68</f>
        <v>0</v>
      </c>
      <c r="C75" s="12">
        <f>P!I68</f>
        <v>0.5714285714285714</v>
      </c>
      <c r="D75" s="12">
        <f>A!F68</f>
        <v>4</v>
      </c>
      <c r="E75">
        <f t="shared" ref="E75:E138" si="5">E74+1</f>
        <v>67</v>
      </c>
      <c r="F75">
        <f t="shared" si="3"/>
        <v>4</v>
      </c>
      <c r="G75" t="str">
        <f t="shared" si="4"/>
        <v>Tak Acuh</v>
      </c>
    </row>
    <row r="76" spans="1:7" ht="15" customHeight="1" x14ac:dyDescent="0.25">
      <c r="A76" s="12">
        <f>O!J69</f>
        <v>0</v>
      </c>
      <c r="B76" s="12">
        <f>D!K69</f>
        <v>0</v>
      </c>
      <c r="C76" s="12">
        <f>P!I69</f>
        <v>0.5714285714285714</v>
      </c>
      <c r="D76" s="12">
        <f>A!F69</f>
        <v>4</v>
      </c>
      <c r="E76">
        <f t="shared" si="5"/>
        <v>68</v>
      </c>
      <c r="F76">
        <f t="shared" si="3"/>
        <v>4</v>
      </c>
      <c r="G76" t="str">
        <f t="shared" si="4"/>
        <v>Tak Acuh</v>
      </c>
    </row>
    <row r="77" spans="1:7" ht="15" customHeight="1" x14ac:dyDescent="0.25">
      <c r="A77" s="12">
        <f>O!J70</f>
        <v>0</v>
      </c>
      <c r="B77" s="12">
        <f>D!K70</f>
        <v>0</v>
      </c>
      <c r="C77" s="12">
        <f>P!I70</f>
        <v>0.5714285714285714</v>
      </c>
      <c r="D77" s="12">
        <f>A!F70</f>
        <v>4</v>
      </c>
      <c r="E77">
        <f t="shared" si="5"/>
        <v>69</v>
      </c>
      <c r="F77">
        <f t="shared" si="3"/>
        <v>4</v>
      </c>
      <c r="G77" t="str">
        <f t="shared" si="4"/>
        <v>Tak Acuh</v>
      </c>
    </row>
    <row r="78" spans="1:7" ht="15" customHeight="1" x14ac:dyDescent="0.25">
      <c r="A78" s="12">
        <f>O!J71</f>
        <v>0</v>
      </c>
      <c r="B78" s="12">
        <f>D!K71</f>
        <v>0.375</v>
      </c>
      <c r="C78" s="12">
        <f>P!I71</f>
        <v>0.5714285714285714</v>
      </c>
      <c r="D78" s="12">
        <f>A!F71</f>
        <v>4</v>
      </c>
      <c r="E78">
        <f t="shared" si="5"/>
        <v>70</v>
      </c>
      <c r="F78">
        <f t="shared" si="3"/>
        <v>4</v>
      </c>
      <c r="G78" t="str">
        <f t="shared" si="4"/>
        <v>Tak Acuh</v>
      </c>
    </row>
    <row r="79" spans="1:7" ht="15" customHeight="1" x14ac:dyDescent="0.25">
      <c r="A79" s="12">
        <f>O!J72</f>
        <v>0</v>
      </c>
      <c r="B79" s="12">
        <f>D!K72</f>
        <v>0.375</v>
      </c>
      <c r="C79" s="12">
        <f>P!I72</f>
        <v>0.7142857142857143</v>
      </c>
      <c r="D79" s="12">
        <f>A!F72</f>
        <v>4</v>
      </c>
      <c r="E79">
        <f t="shared" si="5"/>
        <v>71</v>
      </c>
      <c r="F79">
        <f t="shared" si="3"/>
        <v>4</v>
      </c>
      <c r="G79" t="str">
        <f t="shared" si="4"/>
        <v>Tak Acuh</v>
      </c>
    </row>
    <row r="80" spans="1:7" ht="15" customHeight="1" x14ac:dyDescent="0.25">
      <c r="A80" s="12">
        <f>O!J73</f>
        <v>0</v>
      </c>
      <c r="B80" s="12">
        <f>D!K73</f>
        <v>0</v>
      </c>
      <c r="C80" s="12">
        <f>P!I73</f>
        <v>0.7142857142857143</v>
      </c>
      <c r="D80" s="12">
        <f>A!F73</f>
        <v>4</v>
      </c>
      <c r="E80">
        <f t="shared" si="5"/>
        <v>72</v>
      </c>
      <c r="F80">
        <f t="shared" si="3"/>
        <v>4</v>
      </c>
      <c r="G80" t="str">
        <f t="shared" si="4"/>
        <v>Tak Acuh</v>
      </c>
    </row>
    <row r="81" spans="1:7" ht="15" customHeight="1" x14ac:dyDescent="0.25">
      <c r="A81" s="12">
        <f>O!J74</f>
        <v>0</v>
      </c>
      <c r="B81" s="12">
        <f>D!K74</f>
        <v>0</v>
      </c>
      <c r="C81" s="12">
        <f>P!I74</f>
        <v>0.7142857142857143</v>
      </c>
      <c r="D81" s="12">
        <f>A!F74</f>
        <v>4</v>
      </c>
      <c r="E81">
        <f t="shared" si="5"/>
        <v>73</v>
      </c>
      <c r="F81">
        <f t="shared" si="3"/>
        <v>4</v>
      </c>
      <c r="G81" t="str">
        <f t="shared" si="4"/>
        <v>Tak Acuh</v>
      </c>
    </row>
    <row r="82" spans="1:7" ht="15" customHeight="1" x14ac:dyDescent="0.25">
      <c r="A82" s="12">
        <f>O!J75</f>
        <v>0</v>
      </c>
      <c r="B82" s="12">
        <f>D!K75</f>
        <v>0</v>
      </c>
      <c r="C82" s="12">
        <f>P!I75</f>
        <v>0.8571428571428571</v>
      </c>
      <c r="D82" s="12">
        <f>A!F75</f>
        <v>4</v>
      </c>
      <c r="E82">
        <f t="shared" si="5"/>
        <v>74</v>
      </c>
      <c r="F82">
        <f t="shared" si="3"/>
        <v>4</v>
      </c>
      <c r="G82" t="str">
        <f t="shared" si="4"/>
        <v>Tak Acuh</v>
      </c>
    </row>
    <row r="83" spans="1:7" ht="15" customHeight="1" x14ac:dyDescent="0.25">
      <c r="A83" s="12">
        <f>O!J76</f>
        <v>0</v>
      </c>
      <c r="B83" s="12">
        <f>D!K76</f>
        <v>0.125</v>
      </c>
      <c r="C83" s="12">
        <f>P!I76</f>
        <v>0.42857142857142855</v>
      </c>
      <c r="D83" s="12">
        <f>A!F76</f>
        <v>4</v>
      </c>
      <c r="E83">
        <f t="shared" si="5"/>
        <v>75</v>
      </c>
      <c r="F83">
        <f t="shared" si="3"/>
        <v>4</v>
      </c>
      <c r="G83" t="str">
        <f t="shared" si="4"/>
        <v>Tak Acuh</v>
      </c>
    </row>
    <row r="84" spans="1:7" ht="15" customHeight="1" x14ac:dyDescent="0.25">
      <c r="A84" s="12">
        <f>O!J77</f>
        <v>0</v>
      </c>
      <c r="B84" s="12">
        <f>D!K77</f>
        <v>0</v>
      </c>
      <c r="C84" s="12">
        <f>P!I77</f>
        <v>0.8571428571428571</v>
      </c>
      <c r="D84" s="12">
        <f>A!F77</f>
        <v>4</v>
      </c>
      <c r="E84">
        <f t="shared" si="5"/>
        <v>76</v>
      </c>
      <c r="F84">
        <f t="shared" si="3"/>
        <v>4</v>
      </c>
      <c r="G84" t="str">
        <f t="shared" si="4"/>
        <v>Tak Acuh</v>
      </c>
    </row>
    <row r="85" spans="1:7" ht="15" customHeight="1" x14ac:dyDescent="0.25">
      <c r="A85" s="12">
        <f>O!J78</f>
        <v>0</v>
      </c>
      <c r="B85" s="12">
        <f>D!K78</f>
        <v>0</v>
      </c>
      <c r="C85" s="12">
        <f>P!I78</f>
        <v>0.7142857142857143</v>
      </c>
      <c r="D85" s="12">
        <f>A!F78</f>
        <v>3.75</v>
      </c>
      <c r="E85">
        <f t="shared" si="5"/>
        <v>77</v>
      </c>
      <c r="F85">
        <f t="shared" si="3"/>
        <v>4</v>
      </c>
      <c r="G85" t="str">
        <f t="shared" si="4"/>
        <v>Tak Acuh</v>
      </c>
    </row>
    <row r="86" spans="1:7" ht="15" customHeight="1" x14ac:dyDescent="0.25">
      <c r="A86" s="12">
        <f>O!J79</f>
        <v>0</v>
      </c>
      <c r="B86" s="12">
        <f>D!K79</f>
        <v>0.125</v>
      </c>
      <c r="C86" s="12">
        <f>P!I79</f>
        <v>0.5714285714285714</v>
      </c>
      <c r="D86" s="12">
        <f>A!F79</f>
        <v>4</v>
      </c>
      <c r="E86">
        <f t="shared" si="5"/>
        <v>78</v>
      </c>
      <c r="F86">
        <f t="shared" si="3"/>
        <v>4</v>
      </c>
      <c r="G86" t="str">
        <f t="shared" si="4"/>
        <v>Tak Acuh</v>
      </c>
    </row>
    <row r="87" spans="1:7" ht="15" customHeight="1" x14ac:dyDescent="0.25">
      <c r="A87" s="12">
        <f>O!J80</f>
        <v>0</v>
      </c>
      <c r="B87" s="12">
        <f>D!K80</f>
        <v>0</v>
      </c>
      <c r="C87" s="12">
        <f>P!I80</f>
        <v>0.5714285714285714</v>
      </c>
      <c r="D87" s="12">
        <f>A!F80</f>
        <v>4</v>
      </c>
      <c r="E87">
        <f t="shared" si="5"/>
        <v>79</v>
      </c>
      <c r="F87">
        <f t="shared" si="3"/>
        <v>4</v>
      </c>
      <c r="G87" t="str">
        <f t="shared" si="4"/>
        <v>Tak Acuh</v>
      </c>
    </row>
    <row r="88" spans="1:7" ht="15" customHeight="1" x14ac:dyDescent="0.25">
      <c r="A88" s="12">
        <f>O!J81</f>
        <v>0</v>
      </c>
      <c r="B88" s="12">
        <f>D!K81</f>
        <v>0</v>
      </c>
      <c r="C88" s="12">
        <f>P!I81</f>
        <v>1</v>
      </c>
      <c r="D88" s="12">
        <f>A!F81</f>
        <v>4</v>
      </c>
      <c r="E88">
        <f t="shared" si="5"/>
        <v>80</v>
      </c>
      <c r="F88">
        <f t="shared" si="3"/>
        <v>4</v>
      </c>
      <c r="G88" t="str">
        <f t="shared" si="4"/>
        <v>Tak Acuh</v>
      </c>
    </row>
    <row r="89" spans="1:7" ht="15" customHeight="1" x14ac:dyDescent="0.25">
      <c r="A89" s="12">
        <f>O!J82</f>
        <v>0</v>
      </c>
      <c r="B89" s="12">
        <f>D!K82</f>
        <v>0</v>
      </c>
      <c r="C89" s="12">
        <f>P!I82</f>
        <v>1.1428571428571428</v>
      </c>
      <c r="D89" s="12">
        <f>A!F82</f>
        <v>4</v>
      </c>
      <c r="E89">
        <f t="shared" si="5"/>
        <v>81</v>
      </c>
      <c r="F89">
        <f t="shared" si="3"/>
        <v>4</v>
      </c>
      <c r="G89" t="str">
        <f t="shared" si="4"/>
        <v>Tak Acuh</v>
      </c>
    </row>
    <row r="90" spans="1:7" ht="15" customHeight="1" x14ac:dyDescent="0.25">
      <c r="A90" s="12">
        <f>O!J83</f>
        <v>0</v>
      </c>
      <c r="B90" s="12">
        <f>D!K83</f>
        <v>0</v>
      </c>
      <c r="C90" s="12">
        <f>P!I83</f>
        <v>1.7142857142857142</v>
      </c>
      <c r="D90" s="12">
        <f>A!F83</f>
        <v>4</v>
      </c>
      <c r="E90">
        <f t="shared" si="5"/>
        <v>82</v>
      </c>
      <c r="F90">
        <f t="shared" si="3"/>
        <v>4</v>
      </c>
      <c r="G90" t="str">
        <f t="shared" si="4"/>
        <v>Tak Acuh</v>
      </c>
    </row>
    <row r="91" spans="1:7" ht="15" customHeight="1" x14ac:dyDescent="0.25">
      <c r="A91" s="12">
        <f>O!J84</f>
        <v>0</v>
      </c>
      <c r="B91" s="12">
        <f>D!K84</f>
        <v>0</v>
      </c>
      <c r="C91" s="12">
        <f>P!I84</f>
        <v>1.2857142857142858</v>
      </c>
      <c r="D91" s="12">
        <f>A!F84</f>
        <v>4</v>
      </c>
      <c r="E91">
        <f t="shared" si="5"/>
        <v>83</v>
      </c>
      <c r="F91">
        <f t="shared" si="3"/>
        <v>4</v>
      </c>
      <c r="G91" t="str">
        <f t="shared" si="4"/>
        <v>Tak Acuh</v>
      </c>
    </row>
    <row r="92" spans="1:7" ht="15" customHeight="1" x14ac:dyDescent="0.25">
      <c r="A92" s="12">
        <f>O!J85</f>
        <v>0</v>
      </c>
      <c r="B92" s="12">
        <f>D!K85</f>
        <v>0.125</v>
      </c>
      <c r="C92" s="12">
        <f>P!I85</f>
        <v>0.42857142857142855</v>
      </c>
      <c r="D92" s="12">
        <f>A!F85</f>
        <v>3.75</v>
      </c>
      <c r="E92">
        <f t="shared" si="5"/>
        <v>84</v>
      </c>
      <c r="F92">
        <f t="shared" si="3"/>
        <v>4</v>
      </c>
      <c r="G92" t="str">
        <f t="shared" si="4"/>
        <v>Tak Acuh</v>
      </c>
    </row>
    <row r="93" spans="1:7" ht="15" customHeight="1" x14ac:dyDescent="0.25">
      <c r="A93" s="12">
        <f>O!J86</f>
        <v>0</v>
      </c>
      <c r="B93" s="12">
        <f>D!K86</f>
        <v>0</v>
      </c>
      <c r="C93" s="12">
        <f>P!I86</f>
        <v>0.7142857142857143</v>
      </c>
      <c r="D93" s="12">
        <f>A!F86</f>
        <v>4</v>
      </c>
      <c r="E93">
        <f t="shared" si="5"/>
        <v>85</v>
      </c>
      <c r="F93">
        <f t="shared" si="3"/>
        <v>4</v>
      </c>
      <c r="G93" t="str">
        <f t="shared" si="4"/>
        <v>Tak Acuh</v>
      </c>
    </row>
    <row r="94" spans="1:7" ht="15" customHeight="1" x14ac:dyDescent="0.25">
      <c r="A94" s="12">
        <f>O!J87</f>
        <v>0</v>
      </c>
      <c r="B94" s="12">
        <f>D!K87</f>
        <v>0</v>
      </c>
      <c r="C94" s="12">
        <f>P!I87</f>
        <v>0.7142857142857143</v>
      </c>
      <c r="D94" s="12">
        <f>A!F87</f>
        <v>4</v>
      </c>
      <c r="E94">
        <f t="shared" si="5"/>
        <v>86</v>
      </c>
      <c r="F94">
        <f t="shared" si="3"/>
        <v>4</v>
      </c>
      <c r="G94" t="str">
        <f t="shared" si="4"/>
        <v>Tak Acuh</v>
      </c>
    </row>
    <row r="95" spans="1:7" ht="15" customHeight="1" x14ac:dyDescent="0.25">
      <c r="A95" s="12">
        <f>O!J88</f>
        <v>0</v>
      </c>
      <c r="B95" s="12">
        <f>D!K88</f>
        <v>0</v>
      </c>
      <c r="C95" s="12">
        <f>P!I88</f>
        <v>0.5714285714285714</v>
      </c>
      <c r="D95" s="12">
        <f>A!F88</f>
        <v>3.75</v>
      </c>
      <c r="E95">
        <f t="shared" si="5"/>
        <v>87</v>
      </c>
      <c r="F95">
        <f t="shared" si="3"/>
        <v>4</v>
      </c>
      <c r="G95" t="str">
        <f t="shared" si="4"/>
        <v>Tak Acuh</v>
      </c>
    </row>
    <row r="96" spans="1:7" ht="15" customHeight="1" x14ac:dyDescent="0.25">
      <c r="A96" s="12">
        <f>O!J89</f>
        <v>0</v>
      </c>
      <c r="B96" s="12">
        <f>D!K89</f>
        <v>0.125</v>
      </c>
      <c r="C96" s="12">
        <f>P!I89</f>
        <v>0.5714285714285714</v>
      </c>
      <c r="D96" s="12">
        <f>A!F89</f>
        <v>4</v>
      </c>
      <c r="E96">
        <f t="shared" si="5"/>
        <v>88</v>
      </c>
      <c r="F96">
        <f t="shared" si="3"/>
        <v>4</v>
      </c>
      <c r="G96" t="str">
        <f t="shared" si="4"/>
        <v>Tak Acuh</v>
      </c>
    </row>
    <row r="97" spans="1:7" ht="15" customHeight="1" x14ac:dyDescent="0.25">
      <c r="A97" s="12">
        <f>O!J90</f>
        <v>0</v>
      </c>
      <c r="B97" s="12">
        <f>D!K90</f>
        <v>0</v>
      </c>
      <c r="C97" s="12">
        <f>P!I90</f>
        <v>0.5714285714285714</v>
      </c>
      <c r="D97" s="12">
        <f>A!F90</f>
        <v>4</v>
      </c>
      <c r="E97">
        <f t="shared" si="5"/>
        <v>89</v>
      </c>
      <c r="F97">
        <f t="shared" si="3"/>
        <v>4</v>
      </c>
      <c r="G97" t="str">
        <f t="shared" si="4"/>
        <v>Tak Acuh</v>
      </c>
    </row>
    <row r="98" spans="1:7" ht="15" customHeight="1" x14ac:dyDescent="0.25">
      <c r="A98" s="12">
        <f>O!J91</f>
        <v>0</v>
      </c>
      <c r="B98" s="12">
        <f>D!K91</f>
        <v>0.375</v>
      </c>
      <c r="C98" s="12">
        <f>P!I91</f>
        <v>0.7142857142857143</v>
      </c>
      <c r="D98" s="12">
        <f>A!F91</f>
        <v>4</v>
      </c>
      <c r="E98">
        <f t="shared" si="5"/>
        <v>90</v>
      </c>
      <c r="F98">
        <f t="shared" si="3"/>
        <v>4</v>
      </c>
      <c r="G98" t="str">
        <f t="shared" si="4"/>
        <v>Tak Acuh</v>
      </c>
    </row>
    <row r="99" spans="1:7" ht="15" customHeight="1" x14ac:dyDescent="0.25">
      <c r="A99" s="12">
        <f>O!J92</f>
        <v>0</v>
      </c>
      <c r="B99" s="12">
        <f>D!K92</f>
        <v>0.375</v>
      </c>
      <c r="C99" s="12">
        <f>P!I92</f>
        <v>1.2857142857142858</v>
      </c>
      <c r="D99" s="12">
        <f>A!F92</f>
        <v>4</v>
      </c>
      <c r="E99">
        <f t="shared" si="5"/>
        <v>91</v>
      </c>
      <c r="F99">
        <f t="shared" si="3"/>
        <v>4</v>
      </c>
      <c r="G99" t="str">
        <f t="shared" si="4"/>
        <v>Tak Acuh</v>
      </c>
    </row>
    <row r="100" spans="1:7" ht="15" customHeight="1" x14ac:dyDescent="0.25">
      <c r="A100" s="12">
        <f>O!J93</f>
        <v>0</v>
      </c>
      <c r="B100" s="12">
        <f>D!K93</f>
        <v>0.125</v>
      </c>
      <c r="C100" s="12">
        <f>P!I93</f>
        <v>1.4285714285714286</v>
      </c>
      <c r="D100" s="12">
        <f>A!F93</f>
        <v>3.75</v>
      </c>
      <c r="E100">
        <f t="shared" si="5"/>
        <v>92</v>
      </c>
      <c r="F100">
        <f t="shared" si="3"/>
        <v>4</v>
      </c>
      <c r="G100" t="str">
        <f t="shared" si="4"/>
        <v>Tak Acuh</v>
      </c>
    </row>
    <row r="101" spans="1:7" ht="15" customHeight="1" x14ac:dyDescent="0.25">
      <c r="A101" s="12">
        <f>O!J94</f>
        <v>0</v>
      </c>
      <c r="B101" s="12">
        <f>D!K94</f>
        <v>0</v>
      </c>
      <c r="C101" s="12">
        <f>P!I94</f>
        <v>0.5714285714285714</v>
      </c>
      <c r="D101" s="12">
        <f>A!F94</f>
        <v>4</v>
      </c>
      <c r="E101">
        <f t="shared" si="5"/>
        <v>93</v>
      </c>
      <c r="F101">
        <f t="shared" si="3"/>
        <v>4</v>
      </c>
      <c r="G101" t="str">
        <f t="shared" si="4"/>
        <v>Tak Acuh</v>
      </c>
    </row>
    <row r="102" spans="1:7" ht="15" customHeight="1" x14ac:dyDescent="0.25">
      <c r="A102" s="12">
        <f>O!J95</f>
        <v>0</v>
      </c>
      <c r="B102" s="12">
        <f>D!K95</f>
        <v>0</v>
      </c>
      <c r="C102" s="12">
        <f>P!I95</f>
        <v>0.7142857142857143</v>
      </c>
      <c r="D102" s="12">
        <f>A!F95</f>
        <v>4</v>
      </c>
      <c r="E102">
        <f t="shared" si="5"/>
        <v>94</v>
      </c>
      <c r="F102">
        <f t="shared" si="3"/>
        <v>4</v>
      </c>
      <c r="G102" t="str">
        <f t="shared" si="4"/>
        <v>Tak Acuh</v>
      </c>
    </row>
    <row r="103" spans="1:7" ht="15" customHeight="1" x14ac:dyDescent="0.25">
      <c r="A103" s="12">
        <f>O!J96</f>
        <v>0</v>
      </c>
      <c r="B103" s="12">
        <f>D!K96</f>
        <v>0.375</v>
      </c>
      <c r="C103" s="12">
        <f>P!I96</f>
        <v>0.7142857142857143</v>
      </c>
      <c r="D103" s="12">
        <f>A!F96</f>
        <v>4</v>
      </c>
      <c r="E103">
        <f t="shared" si="5"/>
        <v>95</v>
      </c>
      <c r="F103">
        <f t="shared" si="3"/>
        <v>4</v>
      </c>
      <c r="G103" t="str">
        <f t="shared" si="4"/>
        <v>Tak Acuh</v>
      </c>
    </row>
    <row r="104" spans="1:7" ht="15" customHeight="1" x14ac:dyDescent="0.25">
      <c r="A104" s="12">
        <f>O!J97</f>
        <v>0</v>
      </c>
      <c r="B104" s="12">
        <f>D!K97</f>
        <v>0.125</v>
      </c>
      <c r="C104" s="12">
        <f>P!I97</f>
        <v>1.2857142857142858</v>
      </c>
      <c r="D104" s="12">
        <f>A!F97</f>
        <v>4</v>
      </c>
      <c r="E104">
        <f t="shared" si="5"/>
        <v>96</v>
      </c>
      <c r="F104">
        <f t="shared" si="3"/>
        <v>4</v>
      </c>
      <c r="G104" t="str">
        <f t="shared" si="4"/>
        <v>Tak Acuh</v>
      </c>
    </row>
    <row r="105" spans="1:7" ht="15" customHeight="1" x14ac:dyDescent="0.25">
      <c r="A105" s="12">
        <f>O!J98</f>
        <v>0</v>
      </c>
      <c r="B105" s="12">
        <f>D!K98</f>
        <v>0</v>
      </c>
      <c r="C105" s="12">
        <f>P!I98</f>
        <v>0.8571428571428571</v>
      </c>
      <c r="D105" s="12">
        <f>A!F98</f>
        <v>4</v>
      </c>
      <c r="E105">
        <f t="shared" si="5"/>
        <v>97</v>
      </c>
      <c r="F105">
        <f t="shared" si="3"/>
        <v>4</v>
      </c>
      <c r="G105" t="str">
        <f t="shared" si="4"/>
        <v>Tak Acuh</v>
      </c>
    </row>
    <row r="106" spans="1:7" ht="15" customHeight="1" x14ac:dyDescent="0.25">
      <c r="A106" s="12">
        <f>O!J99</f>
        <v>0</v>
      </c>
      <c r="B106" s="12">
        <f>D!K99</f>
        <v>0</v>
      </c>
      <c r="C106" s="12">
        <f>P!I99</f>
        <v>0.7142857142857143</v>
      </c>
      <c r="D106" s="12">
        <f>A!F99</f>
        <v>4</v>
      </c>
      <c r="E106">
        <f t="shared" si="5"/>
        <v>98</v>
      </c>
      <c r="F106">
        <f t="shared" si="3"/>
        <v>4</v>
      </c>
      <c r="G106" t="str">
        <f t="shared" si="4"/>
        <v>Tak Acuh</v>
      </c>
    </row>
    <row r="107" spans="1:7" ht="15" customHeight="1" x14ac:dyDescent="0.25">
      <c r="A107" s="12">
        <f>O!J100</f>
        <v>0</v>
      </c>
      <c r="B107" s="12">
        <f>D!K100</f>
        <v>0</v>
      </c>
      <c r="C107" s="12">
        <f>P!I100</f>
        <v>1.1428571428571428</v>
      </c>
      <c r="D107" s="12">
        <f>A!F100</f>
        <v>4</v>
      </c>
      <c r="E107">
        <f t="shared" si="5"/>
        <v>99</v>
      </c>
      <c r="F107">
        <f t="shared" si="3"/>
        <v>4</v>
      </c>
      <c r="G107" t="str">
        <f t="shared" si="4"/>
        <v>Tak Acuh</v>
      </c>
    </row>
    <row r="108" spans="1:7" ht="15" customHeight="1" x14ac:dyDescent="0.25">
      <c r="A108" s="12">
        <f>O!J101</f>
        <v>0</v>
      </c>
      <c r="B108" s="12">
        <f>D!K101</f>
        <v>0</v>
      </c>
      <c r="C108" s="12">
        <f>P!I101</f>
        <v>1.1428571428571428</v>
      </c>
      <c r="D108" s="12">
        <f>A!F101</f>
        <v>4</v>
      </c>
      <c r="E108">
        <f t="shared" si="5"/>
        <v>100</v>
      </c>
      <c r="F108">
        <f t="shared" si="3"/>
        <v>4</v>
      </c>
      <c r="G108" t="str">
        <f t="shared" si="4"/>
        <v>Tak Acuh</v>
      </c>
    </row>
    <row r="109" spans="1:7" ht="15" customHeight="1" x14ac:dyDescent="0.25">
      <c r="A109" s="12">
        <f>O!J102</f>
        <v>0</v>
      </c>
      <c r="B109" s="12">
        <f>D!K102</f>
        <v>0</v>
      </c>
      <c r="C109" s="12">
        <f>P!I102</f>
        <v>1.7142857142857142</v>
      </c>
      <c r="D109" s="12">
        <f>A!F102</f>
        <v>4</v>
      </c>
      <c r="E109">
        <f t="shared" si="5"/>
        <v>101</v>
      </c>
      <c r="F109">
        <f t="shared" si="3"/>
        <v>4</v>
      </c>
      <c r="G109" t="str">
        <f t="shared" si="4"/>
        <v>Tak Acuh</v>
      </c>
    </row>
    <row r="110" spans="1:7" ht="15" customHeight="1" x14ac:dyDescent="0.25">
      <c r="A110" s="12">
        <f>O!J103</f>
        <v>0</v>
      </c>
      <c r="B110" s="12">
        <f>D!K103</f>
        <v>0</v>
      </c>
      <c r="C110" s="12">
        <f>P!I103</f>
        <v>0.5714285714285714</v>
      </c>
      <c r="D110" s="12">
        <f>A!F103</f>
        <v>4</v>
      </c>
      <c r="E110">
        <f t="shared" si="5"/>
        <v>102</v>
      </c>
      <c r="F110">
        <f t="shared" si="3"/>
        <v>4</v>
      </c>
      <c r="G110" t="str">
        <f t="shared" si="4"/>
        <v>Tak Acuh</v>
      </c>
    </row>
    <row r="111" spans="1:7" ht="15" customHeight="1" x14ac:dyDescent="0.25">
      <c r="A111" s="12">
        <f>O!J104</f>
        <v>0</v>
      </c>
      <c r="B111" s="12">
        <f>D!K104</f>
        <v>0.125</v>
      </c>
      <c r="C111" s="12">
        <f>P!I104</f>
        <v>0.7142857142857143</v>
      </c>
      <c r="D111" s="12">
        <f>A!F104</f>
        <v>4</v>
      </c>
      <c r="E111">
        <f t="shared" si="5"/>
        <v>103</v>
      </c>
      <c r="F111">
        <f t="shared" si="3"/>
        <v>4</v>
      </c>
      <c r="G111" t="str">
        <f t="shared" si="4"/>
        <v>Tak Acuh</v>
      </c>
    </row>
    <row r="112" spans="1:7" x14ac:dyDescent="0.25">
      <c r="A112" s="12">
        <f>O!J105</f>
        <v>0</v>
      </c>
      <c r="B112" s="12">
        <f>D!K105</f>
        <v>0</v>
      </c>
      <c r="C112" s="12">
        <f>P!I105</f>
        <v>0.7142857142857143</v>
      </c>
      <c r="D112" s="12">
        <f>A!F105</f>
        <v>4</v>
      </c>
      <c r="E112">
        <f t="shared" si="5"/>
        <v>104</v>
      </c>
      <c r="F112">
        <f t="shared" si="3"/>
        <v>4</v>
      </c>
      <c r="G112" t="str">
        <f t="shared" si="4"/>
        <v>Tak Acuh</v>
      </c>
    </row>
    <row r="113" spans="1:7" x14ac:dyDescent="0.25">
      <c r="A113" s="12">
        <f>O!J106</f>
        <v>0</v>
      </c>
      <c r="B113" s="12">
        <f>D!K106</f>
        <v>0.125</v>
      </c>
      <c r="C113" s="12">
        <f>P!I106</f>
        <v>1.1428571428571428</v>
      </c>
      <c r="D113" s="12">
        <f>A!F106</f>
        <v>4</v>
      </c>
      <c r="E113">
        <f t="shared" si="5"/>
        <v>105</v>
      </c>
      <c r="F113">
        <f t="shared" si="3"/>
        <v>4</v>
      </c>
      <c r="G113" t="str">
        <f t="shared" si="4"/>
        <v>Tak Acuh</v>
      </c>
    </row>
    <row r="114" spans="1:7" x14ac:dyDescent="0.25">
      <c r="A114" s="12">
        <f>O!J107</f>
        <v>0</v>
      </c>
      <c r="B114" s="12">
        <f>D!K107</f>
        <v>0</v>
      </c>
      <c r="C114" s="12">
        <f>P!I107</f>
        <v>0.7142857142857143</v>
      </c>
      <c r="D114" s="12">
        <f>A!F107</f>
        <v>4</v>
      </c>
      <c r="E114">
        <f t="shared" si="5"/>
        <v>106</v>
      </c>
      <c r="F114">
        <f t="shared" si="3"/>
        <v>4</v>
      </c>
      <c r="G114" t="str">
        <f t="shared" si="4"/>
        <v>Tak Acuh</v>
      </c>
    </row>
    <row r="115" spans="1:7" x14ac:dyDescent="0.25">
      <c r="A115" s="12">
        <f>O!J108</f>
        <v>0</v>
      </c>
      <c r="B115" s="12">
        <f>D!K108</f>
        <v>0</v>
      </c>
      <c r="C115" s="12">
        <f>P!I108</f>
        <v>0.7142857142857143</v>
      </c>
      <c r="D115" s="12">
        <f>A!F108</f>
        <v>4</v>
      </c>
      <c r="E115">
        <f t="shared" si="5"/>
        <v>107</v>
      </c>
      <c r="F115">
        <f t="shared" si="3"/>
        <v>4</v>
      </c>
      <c r="G115" t="str">
        <f t="shared" si="4"/>
        <v>Tak Acuh</v>
      </c>
    </row>
    <row r="116" spans="1:7" x14ac:dyDescent="0.25">
      <c r="A116" s="12">
        <f>O!J109</f>
        <v>0</v>
      </c>
      <c r="B116" s="12">
        <f>D!K109</f>
        <v>0</v>
      </c>
      <c r="C116" s="12">
        <f>P!I109</f>
        <v>1</v>
      </c>
      <c r="D116" s="12">
        <f>A!F109</f>
        <v>4</v>
      </c>
      <c r="E116">
        <f t="shared" si="5"/>
        <v>108</v>
      </c>
      <c r="F116">
        <f t="shared" si="3"/>
        <v>4</v>
      </c>
      <c r="G116" t="str">
        <f t="shared" si="4"/>
        <v>Tak Acuh</v>
      </c>
    </row>
    <row r="117" spans="1:7" x14ac:dyDescent="0.25">
      <c r="A117" s="12">
        <f>O!J110</f>
        <v>0</v>
      </c>
      <c r="B117" s="12">
        <f>D!K110</f>
        <v>0</v>
      </c>
      <c r="C117" s="12">
        <f>P!I110</f>
        <v>1</v>
      </c>
      <c r="D117" s="12">
        <f>A!F110</f>
        <v>4</v>
      </c>
      <c r="E117">
        <f t="shared" si="5"/>
        <v>109</v>
      </c>
      <c r="F117">
        <f t="shared" si="3"/>
        <v>4</v>
      </c>
      <c r="G117" t="str">
        <f t="shared" si="4"/>
        <v>Tak Acuh</v>
      </c>
    </row>
    <row r="118" spans="1:7" x14ac:dyDescent="0.25">
      <c r="A118" s="12">
        <f>O!J111</f>
        <v>0</v>
      </c>
      <c r="B118" s="12">
        <f>D!K111</f>
        <v>0.125</v>
      </c>
      <c r="C118" s="12">
        <f>P!I111</f>
        <v>0.7142857142857143</v>
      </c>
      <c r="D118" s="12">
        <f>A!F111</f>
        <v>4</v>
      </c>
      <c r="E118">
        <f t="shared" si="5"/>
        <v>110</v>
      </c>
      <c r="F118">
        <f t="shared" si="3"/>
        <v>4</v>
      </c>
      <c r="G118" t="str">
        <f t="shared" si="4"/>
        <v>Tak Acuh</v>
      </c>
    </row>
    <row r="119" spans="1:7" x14ac:dyDescent="0.25">
      <c r="A119" s="12">
        <f>O!J112</f>
        <v>0</v>
      </c>
      <c r="B119" s="12">
        <f>D!K112</f>
        <v>0</v>
      </c>
      <c r="C119" s="12">
        <f>P!I112</f>
        <v>0.5714285714285714</v>
      </c>
      <c r="D119" s="12">
        <f>A!F112</f>
        <v>4</v>
      </c>
      <c r="E119">
        <f t="shared" si="5"/>
        <v>111</v>
      </c>
      <c r="F119">
        <f t="shared" si="3"/>
        <v>4</v>
      </c>
      <c r="G119" t="str">
        <f t="shared" si="4"/>
        <v>Tak Acuh</v>
      </c>
    </row>
    <row r="120" spans="1:7" x14ac:dyDescent="0.25">
      <c r="A120" s="12">
        <f>O!J113</f>
        <v>0</v>
      </c>
      <c r="B120" s="12">
        <f>D!K113</f>
        <v>0</v>
      </c>
      <c r="C120" s="12">
        <f>P!I113</f>
        <v>0.7142857142857143</v>
      </c>
      <c r="D120" s="12">
        <f>A!F113</f>
        <v>4</v>
      </c>
      <c r="E120">
        <f t="shared" si="5"/>
        <v>112</v>
      </c>
      <c r="F120">
        <f t="shared" si="3"/>
        <v>4</v>
      </c>
      <c r="G120" t="str">
        <f t="shared" si="4"/>
        <v>Tak Acuh</v>
      </c>
    </row>
    <row r="121" spans="1:7" x14ac:dyDescent="0.25">
      <c r="A121" s="12">
        <f>O!J114</f>
        <v>0</v>
      </c>
      <c r="B121" s="12">
        <f>D!K114</f>
        <v>0</v>
      </c>
      <c r="C121" s="12">
        <f>P!I114</f>
        <v>0.5714285714285714</v>
      </c>
      <c r="D121" s="12">
        <f>A!F114</f>
        <v>4</v>
      </c>
      <c r="E121">
        <f t="shared" si="5"/>
        <v>113</v>
      </c>
      <c r="F121">
        <f t="shared" si="3"/>
        <v>4</v>
      </c>
      <c r="G121" t="str">
        <f t="shared" si="4"/>
        <v>Tak Acuh</v>
      </c>
    </row>
    <row r="122" spans="1:7" x14ac:dyDescent="0.25">
      <c r="A122" s="12">
        <f>O!J115</f>
        <v>0</v>
      </c>
      <c r="B122" s="12">
        <f>D!K115</f>
        <v>0.375</v>
      </c>
      <c r="C122" s="12">
        <f>P!I115</f>
        <v>0.42857142857142855</v>
      </c>
      <c r="D122" s="12">
        <f>A!F115</f>
        <v>4</v>
      </c>
      <c r="E122">
        <f t="shared" si="5"/>
        <v>114</v>
      </c>
      <c r="F122">
        <f t="shared" si="3"/>
        <v>4</v>
      </c>
      <c r="G122" t="str">
        <f t="shared" si="4"/>
        <v>Tak Acuh</v>
      </c>
    </row>
    <row r="123" spans="1:7" x14ac:dyDescent="0.25">
      <c r="A123" s="12">
        <f>O!J116</f>
        <v>0</v>
      </c>
      <c r="B123" s="12">
        <f>D!K116</f>
        <v>0.375</v>
      </c>
      <c r="C123" s="12">
        <f>P!I116</f>
        <v>0.5714285714285714</v>
      </c>
      <c r="D123" s="12">
        <f>A!F116</f>
        <v>4</v>
      </c>
      <c r="E123">
        <f t="shared" si="5"/>
        <v>115</v>
      </c>
      <c r="F123">
        <f t="shared" si="3"/>
        <v>4</v>
      </c>
      <c r="G123" t="str">
        <f t="shared" si="4"/>
        <v>Tak Acuh</v>
      </c>
    </row>
    <row r="124" spans="1:7" x14ac:dyDescent="0.25">
      <c r="A124" s="12">
        <f>O!J117</f>
        <v>0</v>
      </c>
      <c r="B124" s="12">
        <f>D!K117</f>
        <v>0.125</v>
      </c>
      <c r="C124" s="12">
        <f>P!I117</f>
        <v>1.1428571428571428</v>
      </c>
      <c r="D124" s="12">
        <f>A!F117</f>
        <v>4</v>
      </c>
      <c r="E124">
        <f t="shared" si="5"/>
        <v>116</v>
      </c>
      <c r="F124">
        <f t="shared" si="3"/>
        <v>4</v>
      </c>
      <c r="G124" t="str">
        <f t="shared" si="4"/>
        <v>Tak Acuh</v>
      </c>
    </row>
    <row r="125" spans="1:7" x14ac:dyDescent="0.25">
      <c r="A125" s="12">
        <f>O!J118</f>
        <v>0</v>
      </c>
      <c r="B125" s="12">
        <f>D!K118</f>
        <v>0.125</v>
      </c>
      <c r="C125" s="12">
        <f>P!I118</f>
        <v>0.5714285714285714</v>
      </c>
      <c r="D125" s="12">
        <f>A!F118</f>
        <v>4</v>
      </c>
      <c r="E125">
        <f t="shared" si="5"/>
        <v>117</v>
      </c>
      <c r="F125">
        <f t="shared" si="3"/>
        <v>4</v>
      </c>
      <c r="G125" t="str">
        <f t="shared" si="4"/>
        <v>Tak Acuh</v>
      </c>
    </row>
    <row r="126" spans="1:7" x14ac:dyDescent="0.25">
      <c r="A126" s="12">
        <f>O!J119</f>
        <v>0</v>
      </c>
      <c r="B126" s="12">
        <f>D!K119</f>
        <v>0.125</v>
      </c>
      <c r="C126" s="12">
        <f>P!I119</f>
        <v>0.7142857142857143</v>
      </c>
      <c r="D126" s="12">
        <f>A!F119</f>
        <v>4</v>
      </c>
      <c r="E126">
        <f t="shared" si="5"/>
        <v>118</v>
      </c>
      <c r="F126">
        <f t="shared" si="3"/>
        <v>4</v>
      </c>
      <c r="G126" t="str">
        <f t="shared" si="4"/>
        <v>Tak Acuh</v>
      </c>
    </row>
    <row r="127" spans="1:7" x14ac:dyDescent="0.25">
      <c r="A127" s="12">
        <f>O!J120</f>
        <v>0</v>
      </c>
      <c r="B127" s="12">
        <f>D!K120</f>
        <v>0.375</v>
      </c>
      <c r="C127" s="12">
        <f>P!I120</f>
        <v>0.7142857142857143</v>
      </c>
      <c r="D127" s="12">
        <f>A!F120</f>
        <v>4</v>
      </c>
      <c r="E127">
        <f t="shared" si="5"/>
        <v>119</v>
      </c>
      <c r="F127">
        <f t="shared" si="3"/>
        <v>4</v>
      </c>
      <c r="G127" t="str">
        <f t="shared" si="4"/>
        <v>Tak Acuh</v>
      </c>
    </row>
    <row r="128" spans="1:7" x14ac:dyDescent="0.25">
      <c r="A128" s="12">
        <f>O!J121</f>
        <v>0</v>
      </c>
      <c r="B128" s="12">
        <f>D!K121</f>
        <v>0</v>
      </c>
      <c r="C128" s="12">
        <f>P!I121</f>
        <v>0.5714285714285714</v>
      </c>
      <c r="D128" s="12">
        <f>A!F121</f>
        <v>4</v>
      </c>
      <c r="E128">
        <f t="shared" si="5"/>
        <v>120</v>
      </c>
      <c r="F128">
        <f t="shared" si="3"/>
        <v>4</v>
      </c>
      <c r="G128" t="str">
        <f t="shared" si="4"/>
        <v>Tak Acuh</v>
      </c>
    </row>
    <row r="129" spans="1:7" x14ac:dyDescent="0.25">
      <c r="A129" s="12">
        <f>O!J122</f>
        <v>0</v>
      </c>
      <c r="B129" s="12">
        <f>D!K122</f>
        <v>0</v>
      </c>
      <c r="C129" s="12">
        <f>P!I122</f>
        <v>0.5714285714285714</v>
      </c>
      <c r="D129" s="12">
        <f>A!F122</f>
        <v>4</v>
      </c>
      <c r="E129">
        <f t="shared" si="5"/>
        <v>121</v>
      </c>
      <c r="F129">
        <f t="shared" si="3"/>
        <v>4</v>
      </c>
      <c r="G129" t="str">
        <f t="shared" si="4"/>
        <v>Tak Acuh</v>
      </c>
    </row>
    <row r="130" spans="1:7" x14ac:dyDescent="0.25">
      <c r="A130" s="12">
        <f>O!J123</f>
        <v>0</v>
      </c>
      <c r="B130" s="12">
        <f>D!K123</f>
        <v>0</v>
      </c>
      <c r="C130" s="12">
        <f>P!I123</f>
        <v>0.8571428571428571</v>
      </c>
      <c r="D130" s="12">
        <f>A!F123</f>
        <v>4</v>
      </c>
      <c r="E130">
        <f t="shared" si="5"/>
        <v>122</v>
      </c>
      <c r="F130">
        <f t="shared" si="3"/>
        <v>4</v>
      </c>
      <c r="G130" t="str">
        <f t="shared" si="4"/>
        <v>Tak Acuh</v>
      </c>
    </row>
    <row r="131" spans="1:7" x14ac:dyDescent="0.25">
      <c r="A131" s="12">
        <f>O!J124</f>
        <v>0</v>
      </c>
      <c r="B131" s="12">
        <f>D!K124</f>
        <v>0</v>
      </c>
      <c r="C131" s="12">
        <f>P!I124</f>
        <v>1.1428571428571428</v>
      </c>
      <c r="D131" s="12">
        <f>A!F124</f>
        <v>4</v>
      </c>
      <c r="E131">
        <f t="shared" si="5"/>
        <v>123</v>
      </c>
      <c r="F131">
        <f t="shared" si="3"/>
        <v>4</v>
      </c>
      <c r="G131" t="str">
        <f t="shared" si="4"/>
        <v>Tak Acuh</v>
      </c>
    </row>
    <row r="132" spans="1:7" x14ac:dyDescent="0.25">
      <c r="A132" s="12">
        <f>O!J125</f>
        <v>0</v>
      </c>
      <c r="B132" s="12">
        <f>D!K125</f>
        <v>0</v>
      </c>
      <c r="C132" s="12">
        <f>P!I125</f>
        <v>1.1428571428571428</v>
      </c>
      <c r="D132" s="12">
        <f>A!F125</f>
        <v>4</v>
      </c>
      <c r="E132">
        <f t="shared" si="5"/>
        <v>124</v>
      </c>
      <c r="F132">
        <f t="shared" si="3"/>
        <v>4</v>
      </c>
      <c r="G132" t="str">
        <f t="shared" si="4"/>
        <v>Tak Acuh</v>
      </c>
    </row>
    <row r="133" spans="1:7" x14ac:dyDescent="0.25">
      <c r="A133" s="12">
        <f>O!J126</f>
        <v>0</v>
      </c>
      <c r="B133" s="12">
        <f>D!K126</f>
        <v>0</v>
      </c>
      <c r="C133" s="12">
        <f>P!I126</f>
        <v>0.8571428571428571</v>
      </c>
      <c r="D133" s="12">
        <f>A!F126</f>
        <v>4</v>
      </c>
      <c r="E133">
        <f t="shared" si="5"/>
        <v>125</v>
      </c>
      <c r="F133">
        <f t="shared" si="3"/>
        <v>4</v>
      </c>
      <c r="G133" t="str">
        <f t="shared" si="4"/>
        <v>Tak Acuh</v>
      </c>
    </row>
    <row r="134" spans="1:7" x14ac:dyDescent="0.25">
      <c r="A134" s="12">
        <f>O!J127</f>
        <v>0</v>
      </c>
      <c r="B134" s="12">
        <f>D!K127</f>
        <v>0</v>
      </c>
      <c r="C134" s="12">
        <f>P!I127</f>
        <v>0.5714285714285714</v>
      </c>
      <c r="D134" s="12">
        <f>A!F127</f>
        <v>4</v>
      </c>
      <c r="E134">
        <f t="shared" si="5"/>
        <v>126</v>
      </c>
      <c r="F134">
        <f t="shared" si="3"/>
        <v>4</v>
      </c>
      <c r="G134" t="str">
        <f t="shared" si="4"/>
        <v>Tak Acuh</v>
      </c>
    </row>
    <row r="135" spans="1:7" x14ac:dyDescent="0.25">
      <c r="A135" s="12">
        <f>O!J128</f>
        <v>0</v>
      </c>
      <c r="B135" s="12">
        <f>D!K128</f>
        <v>0.375</v>
      </c>
      <c r="C135" s="12">
        <f>P!I128</f>
        <v>0.7142857142857143</v>
      </c>
      <c r="D135" s="12">
        <f>A!F128</f>
        <v>4</v>
      </c>
      <c r="E135">
        <f t="shared" si="5"/>
        <v>127</v>
      </c>
      <c r="F135">
        <f t="shared" si="3"/>
        <v>4</v>
      </c>
      <c r="G135" t="str">
        <f t="shared" si="4"/>
        <v>Tak Acuh</v>
      </c>
    </row>
    <row r="136" spans="1:7" x14ac:dyDescent="0.25">
      <c r="A136" s="12">
        <f>O!J129</f>
        <v>0</v>
      </c>
      <c r="B136" s="12">
        <f>D!K129</f>
        <v>0.125</v>
      </c>
      <c r="C136" s="12">
        <f>P!I129</f>
        <v>0.7142857142857143</v>
      </c>
      <c r="D136" s="12">
        <f>A!F129</f>
        <v>4</v>
      </c>
      <c r="E136">
        <f t="shared" si="5"/>
        <v>128</v>
      </c>
      <c r="F136">
        <f t="shared" si="3"/>
        <v>4</v>
      </c>
      <c r="G136" t="str">
        <f t="shared" si="4"/>
        <v>Tak Acuh</v>
      </c>
    </row>
    <row r="137" spans="1:7" x14ac:dyDescent="0.25">
      <c r="A137" s="12">
        <f>O!J130</f>
        <v>0</v>
      </c>
      <c r="B137" s="12">
        <f>D!K130</f>
        <v>0</v>
      </c>
      <c r="C137" s="12">
        <f>P!I130</f>
        <v>0.7142857142857143</v>
      </c>
      <c r="D137" s="12">
        <f>A!F130</f>
        <v>3.5</v>
      </c>
      <c r="E137">
        <f t="shared" si="5"/>
        <v>129</v>
      </c>
      <c r="F137">
        <f t="shared" si="3"/>
        <v>4</v>
      </c>
      <c r="G137" t="str">
        <f t="shared" si="4"/>
        <v>Tak Acuh</v>
      </c>
    </row>
    <row r="138" spans="1:7" x14ac:dyDescent="0.25">
      <c r="A138" s="12">
        <f>O!J131</f>
        <v>0</v>
      </c>
      <c r="B138" s="12">
        <f>D!K131</f>
        <v>0</v>
      </c>
      <c r="C138" s="12">
        <f>P!I131</f>
        <v>0.5714285714285714</v>
      </c>
      <c r="D138" s="12">
        <f>A!F131</f>
        <v>4</v>
      </c>
      <c r="E138">
        <f t="shared" si="5"/>
        <v>130</v>
      </c>
      <c r="F138">
        <f t="shared" ref="F138:F149" si="6">INDEX($A$7:$D$7,0,MATCH(MAX(A138:D138),A138:D138,0))</f>
        <v>4</v>
      </c>
      <c r="G138" t="str">
        <f t="shared" ref="G138:G149" si="7">INDEX($A$8:$D$8,0,MATCH(MAX(A138:D138),A138:D138,0))</f>
        <v>Tak Acuh</v>
      </c>
    </row>
    <row r="139" spans="1:7" x14ac:dyDescent="0.25">
      <c r="A139" s="12">
        <f>O!J132</f>
        <v>0</v>
      </c>
      <c r="B139" s="12">
        <f>D!K132</f>
        <v>0</v>
      </c>
      <c r="C139" s="12">
        <f>P!I132</f>
        <v>0.7142857142857143</v>
      </c>
      <c r="D139" s="12">
        <f>A!F132</f>
        <v>4</v>
      </c>
      <c r="E139">
        <f t="shared" ref="E139:E149" si="8">E138+1</f>
        <v>131</v>
      </c>
      <c r="F139">
        <f t="shared" si="6"/>
        <v>4</v>
      </c>
      <c r="G139" t="str">
        <f t="shared" si="7"/>
        <v>Tak Acuh</v>
      </c>
    </row>
    <row r="140" spans="1:7" x14ac:dyDescent="0.25">
      <c r="A140" s="12">
        <f>O!J133</f>
        <v>0</v>
      </c>
      <c r="B140" s="12">
        <f>D!K133</f>
        <v>0.375</v>
      </c>
      <c r="C140" s="12">
        <f>P!I133</f>
        <v>0.7142857142857143</v>
      </c>
      <c r="D140" s="12">
        <f>A!F133</f>
        <v>4</v>
      </c>
      <c r="E140">
        <f t="shared" si="8"/>
        <v>132</v>
      </c>
      <c r="F140">
        <f t="shared" si="6"/>
        <v>4</v>
      </c>
      <c r="G140" t="str">
        <f t="shared" si="7"/>
        <v>Tak Acuh</v>
      </c>
    </row>
    <row r="141" spans="1:7" x14ac:dyDescent="0.25">
      <c r="A141" s="12">
        <f>O!J134</f>
        <v>0</v>
      </c>
      <c r="B141" s="12">
        <f>D!K134</f>
        <v>0</v>
      </c>
      <c r="C141" s="12">
        <f>P!I134</f>
        <v>1.1428571428571428</v>
      </c>
      <c r="D141" s="12">
        <f>A!F134</f>
        <v>4</v>
      </c>
      <c r="E141">
        <f t="shared" si="8"/>
        <v>133</v>
      </c>
      <c r="F141">
        <f t="shared" si="6"/>
        <v>4</v>
      </c>
      <c r="G141" t="str">
        <f t="shared" si="7"/>
        <v>Tak Acuh</v>
      </c>
    </row>
    <row r="142" spans="1:7" x14ac:dyDescent="0.25">
      <c r="A142" s="12">
        <f>O!J135</f>
        <v>0</v>
      </c>
      <c r="B142" s="12">
        <f>D!K135</f>
        <v>0</v>
      </c>
      <c r="C142" s="12">
        <f>P!I135</f>
        <v>1.1428571428571428</v>
      </c>
      <c r="D142" s="12">
        <f>A!F135</f>
        <v>4</v>
      </c>
      <c r="E142">
        <f t="shared" si="8"/>
        <v>134</v>
      </c>
      <c r="F142">
        <f t="shared" si="6"/>
        <v>4</v>
      </c>
      <c r="G142" t="str">
        <f t="shared" si="7"/>
        <v>Tak Acuh</v>
      </c>
    </row>
    <row r="143" spans="1:7" x14ac:dyDescent="0.25">
      <c r="A143" s="12">
        <f>O!J136</f>
        <v>0</v>
      </c>
      <c r="B143" s="12">
        <f>D!K136</f>
        <v>0</v>
      </c>
      <c r="C143" s="12">
        <f>P!I136</f>
        <v>0.8571428571428571</v>
      </c>
      <c r="D143" s="12">
        <f>A!F136</f>
        <v>4</v>
      </c>
      <c r="E143">
        <f t="shared" si="8"/>
        <v>135</v>
      </c>
      <c r="F143">
        <f t="shared" si="6"/>
        <v>4</v>
      </c>
      <c r="G143" t="str">
        <f t="shared" si="7"/>
        <v>Tak Acuh</v>
      </c>
    </row>
    <row r="144" spans="1:7" x14ac:dyDescent="0.25">
      <c r="A144" s="12">
        <f>O!J137</f>
        <v>0</v>
      </c>
      <c r="B144" s="12">
        <f>D!K137</f>
        <v>0</v>
      </c>
      <c r="C144" s="12">
        <f>P!I137</f>
        <v>0.5714285714285714</v>
      </c>
      <c r="D144" s="12">
        <f>A!F137</f>
        <v>4</v>
      </c>
      <c r="E144">
        <f t="shared" si="8"/>
        <v>136</v>
      </c>
      <c r="F144">
        <f t="shared" si="6"/>
        <v>4</v>
      </c>
      <c r="G144" t="str">
        <f t="shared" si="7"/>
        <v>Tak Acuh</v>
      </c>
    </row>
    <row r="145" spans="1:7" x14ac:dyDescent="0.25">
      <c r="A145" s="12">
        <f>O!J138</f>
        <v>0</v>
      </c>
      <c r="B145" s="12">
        <f>D!K138</f>
        <v>0.375</v>
      </c>
      <c r="C145" s="12">
        <f>P!I138</f>
        <v>0.8571428571428571</v>
      </c>
      <c r="D145" s="12">
        <f>A!F138</f>
        <v>4</v>
      </c>
      <c r="E145">
        <f t="shared" si="8"/>
        <v>137</v>
      </c>
      <c r="F145">
        <f t="shared" si="6"/>
        <v>4</v>
      </c>
      <c r="G145" t="str">
        <f t="shared" si="7"/>
        <v>Tak Acuh</v>
      </c>
    </row>
    <row r="146" spans="1:7" x14ac:dyDescent="0.25">
      <c r="A146" s="12">
        <f>O!J139</f>
        <v>0</v>
      </c>
      <c r="B146" s="12">
        <f>D!K139</f>
        <v>0</v>
      </c>
      <c r="C146" s="12">
        <f>P!I139</f>
        <v>0.7142857142857143</v>
      </c>
      <c r="D146" s="12">
        <f>A!F139</f>
        <v>4</v>
      </c>
      <c r="E146">
        <f t="shared" si="8"/>
        <v>138</v>
      </c>
      <c r="F146">
        <f t="shared" si="6"/>
        <v>4</v>
      </c>
      <c r="G146" t="str">
        <f t="shared" si="7"/>
        <v>Tak Acuh</v>
      </c>
    </row>
    <row r="147" spans="1:7" hidden="1" x14ac:dyDescent="0.25">
      <c r="A147" s="12">
        <f>O!J140</f>
        <v>3</v>
      </c>
      <c r="B147" s="12">
        <f>D!K140</f>
        <v>1.375</v>
      </c>
      <c r="C147" s="12">
        <f>P!I140</f>
        <v>1.2857142857142858</v>
      </c>
      <c r="D147" s="12">
        <f>A!F140</f>
        <v>1.25</v>
      </c>
      <c r="E147">
        <f t="shared" si="8"/>
        <v>139</v>
      </c>
      <c r="F147">
        <f t="shared" si="6"/>
        <v>1</v>
      </c>
      <c r="G147" t="str">
        <f t="shared" si="7"/>
        <v>Otoriter</v>
      </c>
    </row>
    <row r="148" spans="1:7" hidden="1" x14ac:dyDescent="0.25">
      <c r="A148" s="12">
        <f>O!J141</f>
        <v>2.875</v>
      </c>
      <c r="B148" s="12">
        <f>D!K141</f>
        <v>1.375</v>
      </c>
      <c r="C148" s="12">
        <f>P!I141</f>
        <v>1.5714285714285714</v>
      </c>
      <c r="D148" s="12">
        <f>A!F141</f>
        <v>1.25</v>
      </c>
      <c r="E148">
        <f t="shared" si="8"/>
        <v>140</v>
      </c>
      <c r="F148">
        <f t="shared" si="6"/>
        <v>1</v>
      </c>
      <c r="G148" t="str">
        <f t="shared" si="7"/>
        <v>Otoriter</v>
      </c>
    </row>
    <row r="149" spans="1:7" hidden="1" x14ac:dyDescent="0.25">
      <c r="A149" s="12">
        <f>O!J142</f>
        <v>2.75</v>
      </c>
      <c r="B149" s="12">
        <f>D!K142</f>
        <v>1.5</v>
      </c>
      <c r="C149" s="12">
        <f>P!I142</f>
        <v>1.4285714285714286</v>
      </c>
      <c r="D149" s="12">
        <f>A!F142</f>
        <v>1.5</v>
      </c>
      <c r="E149">
        <f t="shared" si="8"/>
        <v>141</v>
      </c>
      <c r="F149">
        <f t="shared" si="6"/>
        <v>1</v>
      </c>
      <c r="G149" t="str">
        <f t="shared" si="7"/>
        <v>Otoriter</v>
      </c>
    </row>
  </sheetData>
  <autoFilter ref="A8:J149">
    <filterColumn colId="6">
      <filters>
        <filter val="Tak Acuh"/>
      </filters>
    </filterColumn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9"/>
  <sheetViews>
    <sheetView zoomScale="90" zoomScaleNormal="90" workbookViewId="0">
      <selection activeCell="G3" sqref="G3"/>
    </sheetView>
  </sheetViews>
  <sheetFormatPr defaultRowHeight="15" x14ac:dyDescent="0.25"/>
  <cols>
    <col min="1" max="1" width="10.140625" bestFit="1" customWidth="1"/>
    <col min="2" max="2" width="11.140625" bestFit="1" customWidth="1"/>
    <col min="3" max="3" width="12" bestFit="1" customWidth="1"/>
    <col min="4" max="4" width="10" bestFit="1" customWidth="1"/>
    <col min="5" max="5" width="10" customWidth="1"/>
    <col min="6" max="7" width="11.140625" bestFit="1" customWidth="1"/>
  </cols>
  <sheetData>
    <row r="1" spans="1:13" x14ac:dyDescent="0.25">
      <c r="I1" t="s">
        <v>203</v>
      </c>
      <c r="J1" s="12">
        <f>AVERAGE(D9:D111)</f>
        <v>3.1092233009708736</v>
      </c>
      <c r="L1" t="s">
        <v>203</v>
      </c>
      <c r="M1">
        <f>COUNTIF($F$9:$F$149,4)</f>
        <v>103</v>
      </c>
    </row>
    <row r="2" spans="1:13" x14ac:dyDescent="0.25">
      <c r="I2" t="s">
        <v>28</v>
      </c>
      <c r="J2" s="12">
        <f>AVERAGE(C9:C111)</f>
        <v>1.5686546463245508</v>
      </c>
      <c r="L2" t="s">
        <v>28</v>
      </c>
      <c r="M2">
        <f>COUNTIF($F$9:$F$149,3)</f>
        <v>17</v>
      </c>
    </row>
    <row r="3" spans="1:13" x14ac:dyDescent="0.25">
      <c r="I3" t="s">
        <v>29</v>
      </c>
      <c r="J3" s="12">
        <f>AVERAGE(B9:B111)</f>
        <v>1.0473300970873787</v>
      </c>
      <c r="L3" t="s">
        <v>29</v>
      </c>
      <c r="M3">
        <f>COUNTIF($F$9:$F$149,2)</f>
        <v>11</v>
      </c>
    </row>
    <row r="4" spans="1:13" x14ac:dyDescent="0.25">
      <c r="I4" t="s">
        <v>30</v>
      </c>
      <c r="J4" s="12">
        <f>AVERAGE(A9:A111)</f>
        <v>0.7936893203883495</v>
      </c>
      <c r="L4" t="s">
        <v>30</v>
      </c>
      <c r="M4">
        <f>COUNTIF($F$9:$F$149,1)</f>
        <v>10</v>
      </c>
    </row>
    <row r="7" spans="1:13" x14ac:dyDescent="0.25">
      <c r="A7">
        <v>1</v>
      </c>
      <c r="B7">
        <v>2</v>
      </c>
      <c r="C7">
        <v>3</v>
      </c>
      <c r="D7">
        <v>4</v>
      </c>
      <c r="E7" t="s">
        <v>205</v>
      </c>
      <c r="F7" t="s">
        <v>24</v>
      </c>
      <c r="G7" t="s">
        <v>204</v>
      </c>
      <c r="H7" t="s">
        <v>207</v>
      </c>
    </row>
    <row r="8" spans="1:13" x14ac:dyDescent="0.25">
      <c r="A8" t="s">
        <v>30</v>
      </c>
      <c r="B8" t="s">
        <v>29</v>
      </c>
      <c r="C8" t="s">
        <v>28</v>
      </c>
      <c r="D8" t="s">
        <v>27</v>
      </c>
      <c r="E8" t="s">
        <v>205</v>
      </c>
      <c r="F8" t="s">
        <v>24</v>
      </c>
      <c r="G8" t="s">
        <v>204</v>
      </c>
    </row>
    <row r="9" spans="1:13" ht="15" hidden="1" customHeight="1" x14ac:dyDescent="0.25">
      <c r="A9" s="12">
        <f>O!J2</f>
        <v>2.375</v>
      </c>
      <c r="B9" s="12">
        <f>D!K2</f>
        <v>4</v>
      </c>
      <c r="C9" s="12">
        <f>P!I2</f>
        <v>3.5714285714285716</v>
      </c>
      <c r="D9" s="12">
        <f>A!F2</f>
        <v>1.25</v>
      </c>
      <c r="E9" s="17">
        <v>1</v>
      </c>
      <c r="F9">
        <f>INDEX($A$7:$D$7,0,MATCH(MAX(A9:D9),A9:D9,0))</f>
        <v>2</v>
      </c>
      <c r="G9" t="str">
        <f>INDEX($A$8:$D$8,0,MATCH(MAX(A9:D9),A9:D9,0))</f>
        <v>Demokratis</v>
      </c>
    </row>
    <row r="10" spans="1:13" ht="15" customHeight="1" x14ac:dyDescent="0.25">
      <c r="A10" s="12">
        <f>O!J3</f>
        <v>2.5</v>
      </c>
      <c r="B10" s="12">
        <f>D!K3</f>
        <v>2.5</v>
      </c>
      <c r="C10" s="12">
        <f>P!I3</f>
        <v>2.8571428571428572</v>
      </c>
      <c r="D10" s="12">
        <f>A!F3</f>
        <v>2.75</v>
      </c>
      <c r="E10">
        <f>E9+1</f>
        <v>2</v>
      </c>
      <c r="F10">
        <f t="shared" ref="F10:F73" si="0">INDEX($A$7:$D$7,0,MATCH(MAX(A10:D10),A10:D10,0))</f>
        <v>3</v>
      </c>
      <c r="G10" t="str">
        <f t="shared" ref="G10:G73" si="1">INDEX($A$8:$D$8,0,MATCH(MAX(A10:D10),A10:D10,0))</f>
        <v>Permisif</v>
      </c>
    </row>
    <row r="11" spans="1:13" ht="15" hidden="1" customHeight="1" x14ac:dyDescent="0.25">
      <c r="A11" s="12">
        <f>O!J4</f>
        <v>1.875</v>
      </c>
      <c r="B11" s="12">
        <f>D!K4</f>
        <v>2.75</v>
      </c>
      <c r="C11" s="12">
        <f>P!I4</f>
        <v>2.7142857142857144</v>
      </c>
      <c r="D11" s="12">
        <f>A!F4</f>
        <v>1</v>
      </c>
      <c r="E11">
        <f t="shared" ref="E11:E74" si="2">E10+1</f>
        <v>3</v>
      </c>
      <c r="F11">
        <f t="shared" si="0"/>
        <v>2</v>
      </c>
      <c r="G11" t="str">
        <f t="shared" si="1"/>
        <v>Demokratis</v>
      </c>
    </row>
    <row r="12" spans="1:13" ht="15" hidden="1" customHeight="1" x14ac:dyDescent="0.25">
      <c r="A12" s="12">
        <f>O!J5</f>
        <v>1.5</v>
      </c>
      <c r="B12" s="12">
        <f>D!K5</f>
        <v>2.875</v>
      </c>
      <c r="C12" s="12">
        <f>P!I5</f>
        <v>2.4285714285714284</v>
      </c>
      <c r="D12" s="12">
        <f>A!F5</f>
        <v>1</v>
      </c>
      <c r="E12">
        <f t="shared" si="2"/>
        <v>4</v>
      </c>
      <c r="F12">
        <f t="shared" si="0"/>
        <v>2</v>
      </c>
      <c r="G12" t="str">
        <f t="shared" si="1"/>
        <v>Demokratis</v>
      </c>
    </row>
    <row r="13" spans="1:13" ht="15" customHeight="1" x14ac:dyDescent="0.25">
      <c r="A13" s="12">
        <f>O!J6</f>
        <v>3</v>
      </c>
      <c r="B13" s="12">
        <f>D!K6</f>
        <v>3.125</v>
      </c>
      <c r="C13" s="12">
        <f>P!I6</f>
        <v>3.1428571428571428</v>
      </c>
      <c r="D13" s="12">
        <f>A!F6</f>
        <v>2.5</v>
      </c>
      <c r="E13">
        <f t="shared" si="2"/>
        <v>5</v>
      </c>
      <c r="F13">
        <f t="shared" si="0"/>
        <v>3</v>
      </c>
      <c r="G13" t="str">
        <f t="shared" si="1"/>
        <v>Permisif</v>
      </c>
    </row>
    <row r="14" spans="1:13" ht="15" hidden="1" customHeight="1" x14ac:dyDescent="0.25">
      <c r="A14" s="12">
        <f>O!J7</f>
        <v>1.125</v>
      </c>
      <c r="B14" s="12">
        <f>D!K7</f>
        <v>2.625</v>
      </c>
      <c r="C14" s="12">
        <f>P!I7</f>
        <v>2.5714285714285716</v>
      </c>
      <c r="D14" s="12">
        <f>A!F7</f>
        <v>1</v>
      </c>
      <c r="E14">
        <f t="shared" si="2"/>
        <v>6</v>
      </c>
      <c r="F14">
        <f t="shared" si="0"/>
        <v>2</v>
      </c>
      <c r="G14" t="str">
        <f t="shared" si="1"/>
        <v>Demokratis</v>
      </c>
    </row>
    <row r="15" spans="1:13" ht="15" hidden="1" customHeight="1" x14ac:dyDescent="0.25">
      <c r="A15" s="12">
        <f>O!J8</f>
        <v>1.125</v>
      </c>
      <c r="B15" s="12">
        <f>D!K8</f>
        <v>2.625</v>
      </c>
      <c r="C15" s="12">
        <f>P!I8</f>
        <v>2.5714285714285716</v>
      </c>
      <c r="D15" s="12">
        <f>A!F8</f>
        <v>1</v>
      </c>
      <c r="E15">
        <f t="shared" si="2"/>
        <v>7</v>
      </c>
      <c r="F15">
        <f t="shared" si="0"/>
        <v>2</v>
      </c>
      <c r="G15" t="str">
        <f t="shared" si="1"/>
        <v>Demokratis</v>
      </c>
    </row>
    <row r="16" spans="1:13" ht="15" customHeight="1" x14ac:dyDescent="0.25">
      <c r="A16" s="12">
        <f>O!J9</f>
        <v>1.375</v>
      </c>
      <c r="B16" s="12">
        <f>D!K9</f>
        <v>2.375</v>
      </c>
      <c r="C16" s="12">
        <f>P!I9</f>
        <v>3</v>
      </c>
      <c r="D16" s="12">
        <f>A!F9</f>
        <v>0.75</v>
      </c>
      <c r="E16">
        <f t="shared" si="2"/>
        <v>8</v>
      </c>
      <c r="F16">
        <f t="shared" si="0"/>
        <v>3</v>
      </c>
      <c r="G16" t="str">
        <f t="shared" si="1"/>
        <v>Permisif</v>
      </c>
    </row>
    <row r="17" spans="1:7" ht="15" hidden="1" customHeight="1" x14ac:dyDescent="0.25">
      <c r="A17" s="12">
        <f>O!J10</f>
        <v>3.5</v>
      </c>
      <c r="B17" s="12">
        <f>D!K10</f>
        <v>3.25</v>
      </c>
      <c r="C17" s="12">
        <f>P!I10</f>
        <v>3.1428571428571428</v>
      </c>
      <c r="D17" s="12">
        <f>A!F10</f>
        <v>3</v>
      </c>
      <c r="E17">
        <f t="shared" si="2"/>
        <v>9</v>
      </c>
      <c r="F17">
        <f t="shared" si="0"/>
        <v>1</v>
      </c>
      <c r="G17" t="str">
        <f t="shared" si="1"/>
        <v>Otoriter</v>
      </c>
    </row>
    <row r="18" spans="1:7" ht="15" hidden="1" customHeight="1" x14ac:dyDescent="0.25">
      <c r="A18" s="12">
        <f>O!J11</f>
        <v>3.375</v>
      </c>
      <c r="B18" s="12">
        <f>D!K11</f>
        <v>3.125</v>
      </c>
      <c r="C18" s="12">
        <f>P!I11</f>
        <v>3.2857142857142856</v>
      </c>
      <c r="D18" s="12">
        <f>A!F11</f>
        <v>2.25</v>
      </c>
      <c r="E18">
        <f t="shared" si="2"/>
        <v>10</v>
      </c>
      <c r="F18">
        <f t="shared" si="0"/>
        <v>1</v>
      </c>
      <c r="G18" t="str">
        <f t="shared" si="1"/>
        <v>Otoriter</v>
      </c>
    </row>
    <row r="19" spans="1:7" ht="15" hidden="1" customHeight="1" x14ac:dyDescent="0.25">
      <c r="A19" s="12">
        <f>O!J12</f>
        <v>1.375</v>
      </c>
      <c r="B19" s="12">
        <f>D!K12</f>
        <v>3.375</v>
      </c>
      <c r="C19" s="12">
        <f>P!I12</f>
        <v>2.8571428571428572</v>
      </c>
      <c r="D19" s="12">
        <f>A!F12</f>
        <v>1</v>
      </c>
      <c r="E19">
        <f t="shared" si="2"/>
        <v>11</v>
      </c>
      <c r="F19">
        <f t="shared" si="0"/>
        <v>2</v>
      </c>
      <c r="G19" t="str">
        <f t="shared" si="1"/>
        <v>Demokratis</v>
      </c>
    </row>
    <row r="20" spans="1:7" ht="15" hidden="1" customHeight="1" x14ac:dyDescent="0.25">
      <c r="A20" s="12">
        <f>O!J13</f>
        <v>2.125</v>
      </c>
      <c r="B20" s="12">
        <f>D!K13</f>
        <v>3</v>
      </c>
      <c r="C20" s="12">
        <f>P!I13</f>
        <v>3</v>
      </c>
      <c r="D20" s="12">
        <f>A!F13</f>
        <v>1</v>
      </c>
      <c r="E20">
        <f t="shared" si="2"/>
        <v>12</v>
      </c>
      <c r="F20">
        <f t="shared" si="0"/>
        <v>2</v>
      </c>
      <c r="G20" t="str">
        <f t="shared" si="1"/>
        <v>Demokratis</v>
      </c>
    </row>
    <row r="21" spans="1:7" ht="15" customHeight="1" x14ac:dyDescent="0.25">
      <c r="A21" s="12">
        <f>O!J14</f>
        <v>2.625</v>
      </c>
      <c r="B21" s="12">
        <f>D!K14</f>
        <v>2.625</v>
      </c>
      <c r="C21" s="12">
        <f>P!I14</f>
        <v>3</v>
      </c>
      <c r="D21" s="12">
        <f>A!F14</f>
        <v>2</v>
      </c>
      <c r="E21">
        <f t="shared" si="2"/>
        <v>13</v>
      </c>
      <c r="F21">
        <f t="shared" si="0"/>
        <v>3</v>
      </c>
      <c r="G21" t="str">
        <f t="shared" si="1"/>
        <v>Permisif</v>
      </c>
    </row>
    <row r="22" spans="1:7" ht="15" customHeight="1" x14ac:dyDescent="0.25">
      <c r="A22" s="12">
        <f>O!J15</f>
        <v>1.25</v>
      </c>
      <c r="B22" s="12">
        <f>D!K15</f>
        <v>3.125</v>
      </c>
      <c r="C22" s="12">
        <f>P!I15</f>
        <v>3.7142857142857144</v>
      </c>
      <c r="D22" s="12">
        <f>A!F15</f>
        <v>0.75</v>
      </c>
      <c r="E22">
        <f t="shared" si="2"/>
        <v>14</v>
      </c>
      <c r="F22">
        <f t="shared" si="0"/>
        <v>3</v>
      </c>
      <c r="G22" t="str">
        <f t="shared" si="1"/>
        <v>Permisif</v>
      </c>
    </row>
    <row r="23" spans="1:7" ht="15" hidden="1" customHeight="1" x14ac:dyDescent="0.25">
      <c r="A23" s="12">
        <f>O!J16</f>
        <v>1.375</v>
      </c>
      <c r="B23" s="12">
        <f>D!K16</f>
        <v>3.625</v>
      </c>
      <c r="C23" s="12">
        <f>P!I16</f>
        <v>3.4285714285714284</v>
      </c>
      <c r="D23" s="12">
        <f>A!F16</f>
        <v>1</v>
      </c>
      <c r="E23">
        <f t="shared" si="2"/>
        <v>15</v>
      </c>
      <c r="F23">
        <f t="shared" si="0"/>
        <v>2</v>
      </c>
      <c r="G23" t="str">
        <f t="shared" si="1"/>
        <v>Demokratis</v>
      </c>
    </row>
    <row r="24" spans="1:7" ht="15" hidden="1" customHeight="1" x14ac:dyDescent="0.25">
      <c r="A24" s="12">
        <f>O!J17</f>
        <v>2.25</v>
      </c>
      <c r="B24" s="12">
        <f>D!K17</f>
        <v>3.625</v>
      </c>
      <c r="C24" s="12">
        <f>P!I17</f>
        <v>3.4285714285714284</v>
      </c>
      <c r="D24" s="12">
        <f>A!F17</f>
        <v>1</v>
      </c>
      <c r="E24">
        <f t="shared" si="2"/>
        <v>16</v>
      </c>
      <c r="F24">
        <f t="shared" si="0"/>
        <v>2</v>
      </c>
      <c r="G24" t="str">
        <f t="shared" si="1"/>
        <v>Demokratis</v>
      </c>
    </row>
    <row r="25" spans="1:7" ht="15" hidden="1" customHeight="1" x14ac:dyDescent="0.25">
      <c r="A25" s="12">
        <f>O!J18</f>
        <v>1.875</v>
      </c>
      <c r="B25" s="12">
        <f>D!K18</f>
        <v>1.625</v>
      </c>
      <c r="C25" s="12">
        <f>P!I18</f>
        <v>1.7142857142857142</v>
      </c>
      <c r="D25" s="12">
        <f>A!F18</f>
        <v>1.5</v>
      </c>
      <c r="E25">
        <f t="shared" si="2"/>
        <v>17</v>
      </c>
      <c r="F25">
        <f t="shared" si="0"/>
        <v>1</v>
      </c>
      <c r="G25" t="str">
        <f t="shared" si="1"/>
        <v>Otoriter</v>
      </c>
    </row>
    <row r="26" spans="1:7" ht="15" customHeight="1" x14ac:dyDescent="0.25">
      <c r="A26" s="12">
        <f>O!J19</f>
        <v>1.375</v>
      </c>
      <c r="B26" s="12">
        <f>D!K19</f>
        <v>2.75</v>
      </c>
      <c r="C26" s="12">
        <f>P!I19</f>
        <v>2.8571428571428572</v>
      </c>
      <c r="D26" s="12">
        <f>A!F19</f>
        <v>0.75</v>
      </c>
      <c r="E26">
        <f t="shared" si="2"/>
        <v>18</v>
      </c>
      <c r="F26">
        <f t="shared" si="0"/>
        <v>3</v>
      </c>
      <c r="G26" t="str">
        <f t="shared" si="1"/>
        <v>Permisif</v>
      </c>
    </row>
    <row r="27" spans="1:7" ht="15" customHeight="1" x14ac:dyDescent="0.25">
      <c r="A27" s="12">
        <f>O!J20</f>
        <v>3.25</v>
      </c>
      <c r="B27" s="12">
        <f>D!K20</f>
        <v>3.25</v>
      </c>
      <c r="C27" s="12">
        <f>P!I20</f>
        <v>3.7142857142857144</v>
      </c>
      <c r="D27" s="12">
        <f>A!F20</f>
        <v>2.25</v>
      </c>
      <c r="E27">
        <f t="shared" si="2"/>
        <v>19</v>
      </c>
      <c r="F27">
        <f t="shared" si="0"/>
        <v>3</v>
      </c>
      <c r="G27" t="str">
        <f t="shared" si="1"/>
        <v>Permisif</v>
      </c>
    </row>
    <row r="28" spans="1:7" ht="15" hidden="1" customHeight="1" x14ac:dyDescent="0.25">
      <c r="A28" s="12">
        <f>O!J21</f>
        <v>0</v>
      </c>
      <c r="B28" s="12">
        <f>D!K21</f>
        <v>0</v>
      </c>
      <c r="C28" s="12">
        <f>P!I21</f>
        <v>0</v>
      </c>
      <c r="D28" s="12">
        <f>A!F21</f>
        <v>1</v>
      </c>
      <c r="E28">
        <f t="shared" si="2"/>
        <v>20</v>
      </c>
      <c r="F28">
        <f t="shared" si="0"/>
        <v>4</v>
      </c>
      <c r="G28" t="str">
        <f t="shared" si="1"/>
        <v>Tak Acuh</v>
      </c>
    </row>
    <row r="29" spans="1:7" ht="15" customHeight="1" x14ac:dyDescent="0.25">
      <c r="A29" s="12">
        <f>O!J22</f>
        <v>3.125</v>
      </c>
      <c r="B29" s="12">
        <f>D!K22</f>
        <v>3.375</v>
      </c>
      <c r="C29" s="12">
        <f>P!I22</f>
        <v>3.4285714285714284</v>
      </c>
      <c r="D29" s="12">
        <f>A!F22</f>
        <v>3</v>
      </c>
      <c r="E29">
        <f t="shared" si="2"/>
        <v>21</v>
      </c>
      <c r="F29">
        <f t="shared" si="0"/>
        <v>3</v>
      </c>
      <c r="G29" t="str">
        <f t="shared" si="1"/>
        <v>Permisif</v>
      </c>
    </row>
    <row r="30" spans="1:7" ht="15" hidden="1" customHeight="1" x14ac:dyDescent="0.25">
      <c r="A30" s="12">
        <f>O!J23</f>
        <v>2.875</v>
      </c>
      <c r="B30" s="12">
        <f>D!K23</f>
        <v>2.75</v>
      </c>
      <c r="C30" s="12">
        <f>P!I23</f>
        <v>2.2857142857142856</v>
      </c>
      <c r="D30" s="12">
        <f>A!F23</f>
        <v>1</v>
      </c>
      <c r="E30">
        <f t="shared" si="2"/>
        <v>22</v>
      </c>
      <c r="F30">
        <f t="shared" si="0"/>
        <v>1</v>
      </c>
      <c r="G30" t="str">
        <f t="shared" si="1"/>
        <v>Otoriter</v>
      </c>
    </row>
    <row r="31" spans="1:7" ht="15" hidden="1" customHeight="1" x14ac:dyDescent="0.25">
      <c r="A31" s="12">
        <f>O!J24</f>
        <v>3.5</v>
      </c>
      <c r="B31" s="12">
        <f>D!K24</f>
        <v>3.625</v>
      </c>
      <c r="C31" s="12">
        <f>P!I24</f>
        <v>3.1428571428571428</v>
      </c>
      <c r="D31" s="12">
        <f>A!F24</f>
        <v>2.25</v>
      </c>
      <c r="E31">
        <f t="shared" si="2"/>
        <v>23</v>
      </c>
      <c r="F31">
        <f t="shared" si="0"/>
        <v>2</v>
      </c>
      <c r="G31" t="str">
        <f t="shared" si="1"/>
        <v>Demokratis</v>
      </c>
    </row>
    <row r="32" spans="1:7" ht="15" hidden="1" customHeight="1" x14ac:dyDescent="0.25">
      <c r="A32" s="12">
        <f>O!J25</f>
        <v>0.5</v>
      </c>
      <c r="B32" s="12">
        <f>D!K25</f>
        <v>0</v>
      </c>
      <c r="C32" s="12">
        <f>P!I25</f>
        <v>0.7142857142857143</v>
      </c>
      <c r="D32" s="12">
        <f>A!F25</f>
        <v>4</v>
      </c>
      <c r="E32">
        <f t="shared" si="2"/>
        <v>24</v>
      </c>
      <c r="F32">
        <f t="shared" si="0"/>
        <v>4</v>
      </c>
      <c r="G32" t="str">
        <f t="shared" si="1"/>
        <v>Tak Acuh</v>
      </c>
    </row>
    <row r="33" spans="1:7" ht="15" hidden="1" customHeight="1" x14ac:dyDescent="0.25">
      <c r="A33" s="12">
        <f>O!J26</f>
        <v>1.25</v>
      </c>
      <c r="B33" s="12">
        <f>D!K26</f>
        <v>1</v>
      </c>
      <c r="C33" s="12">
        <f>P!I26</f>
        <v>1.4285714285714286</v>
      </c>
      <c r="D33" s="12">
        <f>A!F26</f>
        <v>1.5</v>
      </c>
      <c r="E33">
        <f t="shared" si="2"/>
        <v>25</v>
      </c>
      <c r="F33">
        <f t="shared" si="0"/>
        <v>4</v>
      </c>
      <c r="G33" t="str">
        <f t="shared" si="1"/>
        <v>Tak Acuh</v>
      </c>
    </row>
    <row r="34" spans="1:7" ht="15" hidden="1" customHeight="1" x14ac:dyDescent="0.25">
      <c r="A34" s="12">
        <f>O!J27</f>
        <v>3</v>
      </c>
      <c r="B34" s="12">
        <f>D!K27</f>
        <v>3</v>
      </c>
      <c r="C34" s="12">
        <f>P!I27</f>
        <v>3</v>
      </c>
      <c r="D34" s="12">
        <f>A!F27</f>
        <v>2.5</v>
      </c>
      <c r="E34">
        <f t="shared" si="2"/>
        <v>26</v>
      </c>
      <c r="F34">
        <f t="shared" si="0"/>
        <v>1</v>
      </c>
      <c r="G34" t="str">
        <f t="shared" si="1"/>
        <v>Otoriter</v>
      </c>
    </row>
    <row r="35" spans="1:7" ht="15" customHeight="1" x14ac:dyDescent="0.25">
      <c r="A35" s="12">
        <f>O!J28</f>
        <v>1.875</v>
      </c>
      <c r="B35" s="12">
        <f>D!K28</f>
        <v>3.125</v>
      </c>
      <c r="C35" s="12">
        <f>P!I28</f>
        <v>3.1428571428571428</v>
      </c>
      <c r="D35" s="12">
        <f>A!F28</f>
        <v>1.25</v>
      </c>
      <c r="E35">
        <f t="shared" si="2"/>
        <v>27</v>
      </c>
      <c r="F35">
        <f t="shared" si="0"/>
        <v>3</v>
      </c>
      <c r="G35" t="str">
        <f t="shared" si="1"/>
        <v>Permisif</v>
      </c>
    </row>
    <row r="36" spans="1:7" ht="15" hidden="1" customHeight="1" x14ac:dyDescent="0.25">
      <c r="A36" s="12">
        <f>O!J29</f>
        <v>2.375</v>
      </c>
      <c r="B36" s="12">
        <f>D!K29</f>
        <v>2.125</v>
      </c>
      <c r="C36" s="12">
        <f>P!I29</f>
        <v>1</v>
      </c>
      <c r="D36" s="12">
        <f>A!F29</f>
        <v>1.25</v>
      </c>
      <c r="E36">
        <f t="shared" si="2"/>
        <v>28</v>
      </c>
      <c r="F36">
        <f t="shared" si="0"/>
        <v>1</v>
      </c>
      <c r="G36" t="str">
        <f t="shared" si="1"/>
        <v>Otoriter</v>
      </c>
    </row>
    <row r="37" spans="1:7" ht="15" customHeight="1" x14ac:dyDescent="0.25">
      <c r="A37" s="12">
        <f>O!J30</f>
        <v>1.375</v>
      </c>
      <c r="B37" s="12">
        <f>D!K30</f>
        <v>2.25</v>
      </c>
      <c r="C37" s="12">
        <f>P!I30</f>
        <v>3.5714285714285716</v>
      </c>
      <c r="D37" s="12">
        <f>A!F30</f>
        <v>0.75</v>
      </c>
      <c r="E37">
        <f t="shared" si="2"/>
        <v>29</v>
      </c>
      <c r="F37">
        <f t="shared" si="0"/>
        <v>3</v>
      </c>
      <c r="G37" t="str">
        <f t="shared" si="1"/>
        <v>Permisif</v>
      </c>
    </row>
    <row r="38" spans="1:7" ht="15" customHeight="1" x14ac:dyDescent="0.25">
      <c r="A38" s="12">
        <f>O!J31</f>
        <v>1</v>
      </c>
      <c r="B38" s="12">
        <f>D!K31</f>
        <v>1.375</v>
      </c>
      <c r="C38" s="12">
        <f>P!I31</f>
        <v>2.7142857142857144</v>
      </c>
      <c r="D38" s="12">
        <f>A!F31</f>
        <v>1.25</v>
      </c>
      <c r="E38">
        <f t="shared" si="2"/>
        <v>30</v>
      </c>
      <c r="F38">
        <f t="shared" si="0"/>
        <v>3</v>
      </c>
      <c r="G38" t="str">
        <f t="shared" si="1"/>
        <v>Permisif</v>
      </c>
    </row>
    <row r="39" spans="1:7" ht="15" customHeight="1" x14ac:dyDescent="0.25">
      <c r="A39" s="12">
        <f>O!J32</f>
        <v>1.875</v>
      </c>
      <c r="B39" s="12">
        <f>D!K32</f>
        <v>1.75</v>
      </c>
      <c r="C39" s="12">
        <f>P!I32</f>
        <v>3.1428571428571428</v>
      </c>
      <c r="D39" s="12">
        <f>A!F32</f>
        <v>1</v>
      </c>
      <c r="E39">
        <f t="shared" si="2"/>
        <v>31</v>
      </c>
      <c r="F39">
        <f t="shared" si="0"/>
        <v>3</v>
      </c>
      <c r="G39" t="str">
        <f t="shared" si="1"/>
        <v>Permisif</v>
      </c>
    </row>
    <row r="40" spans="1:7" ht="15" hidden="1" customHeight="1" x14ac:dyDescent="0.25">
      <c r="A40" s="12">
        <f>O!J33</f>
        <v>3.375</v>
      </c>
      <c r="B40" s="12">
        <f>D!K33</f>
        <v>2.875</v>
      </c>
      <c r="C40" s="12">
        <f>P!I33</f>
        <v>2.5714285714285716</v>
      </c>
      <c r="D40" s="12">
        <f>A!F33</f>
        <v>1.75</v>
      </c>
      <c r="E40">
        <f t="shared" si="2"/>
        <v>32</v>
      </c>
      <c r="F40">
        <f t="shared" si="0"/>
        <v>1</v>
      </c>
      <c r="G40" t="str">
        <f t="shared" si="1"/>
        <v>Otoriter</v>
      </c>
    </row>
    <row r="41" spans="1:7" ht="15" hidden="1" customHeight="1" x14ac:dyDescent="0.25">
      <c r="A41" s="12">
        <f>O!J34</f>
        <v>2</v>
      </c>
      <c r="B41" s="12">
        <f>D!K34</f>
        <v>4</v>
      </c>
      <c r="C41" s="12">
        <f>P!I34</f>
        <v>3.4285714285714284</v>
      </c>
      <c r="D41" s="12">
        <f>A!F34</f>
        <v>1</v>
      </c>
      <c r="E41">
        <f t="shared" si="2"/>
        <v>33</v>
      </c>
      <c r="F41">
        <f t="shared" si="0"/>
        <v>2</v>
      </c>
      <c r="G41" t="str">
        <f t="shared" si="1"/>
        <v>Demokratis</v>
      </c>
    </row>
    <row r="42" spans="1:7" ht="15" customHeight="1" x14ac:dyDescent="0.25">
      <c r="A42" s="12">
        <f>O!J35</f>
        <v>1.125</v>
      </c>
      <c r="B42" s="12">
        <f>D!K35</f>
        <v>1.375</v>
      </c>
      <c r="C42" s="12">
        <f>P!I35</f>
        <v>2.2857142857142856</v>
      </c>
      <c r="D42" s="12">
        <f>A!F35</f>
        <v>1</v>
      </c>
      <c r="E42">
        <f t="shared" si="2"/>
        <v>34</v>
      </c>
      <c r="F42">
        <f t="shared" si="0"/>
        <v>3</v>
      </c>
      <c r="G42" t="str">
        <f t="shared" si="1"/>
        <v>Permisif</v>
      </c>
    </row>
    <row r="43" spans="1:7" ht="15" customHeight="1" x14ac:dyDescent="0.25">
      <c r="A43" s="12">
        <f>O!J36</f>
        <v>3.625</v>
      </c>
      <c r="B43" s="12">
        <f>D!K36</f>
        <v>3.5</v>
      </c>
      <c r="C43" s="12">
        <f>P!I36</f>
        <v>3.7142857142857144</v>
      </c>
      <c r="D43" s="12">
        <f>A!F36</f>
        <v>3</v>
      </c>
      <c r="E43">
        <f t="shared" si="2"/>
        <v>35</v>
      </c>
      <c r="F43">
        <f t="shared" si="0"/>
        <v>3</v>
      </c>
      <c r="G43" t="str">
        <f t="shared" si="1"/>
        <v>Permisif</v>
      </c>
    </row>
    <row r="44" spans="1:7" ht="15" customHeight="1" x14ac:dyDescent="0.25">
      <c r="A44" s="12">
        <f>O!J37</f>
        <v>3.25</v>
      </c>
      <c r="B44" s="12">
        <f>D!K37</f>
        <v>3.375</v>
      </c>
      <c r="C44" s="12">
        <f>P!I37</f>
        <v>3.7142857142857144</v>
      </c>
      <c r="D44" s="12">
        <f>A!F37</f>
        <v>2.25</v>
      </c>
      <c r="E44">
        <f t="shared" si="2"/>
        <v>36</v>
      </c>
      <c r="F44">
        <f t="shared" si="0"/>
        <v>3</v>
      </c>
      <c r="G44" t="str">
        <f t="shared" si="1"/>
        <v>Permisif</v>
      </c>
    </row>
    <row r="45" spans="1:7" ht="15" customHeight="1" x14ac:dyDescent="0.25">
      <c r="A45" s="12">
        <f>O!J38</f>
        <v>3.75</v>
      </c>
      <c r="B45" s="12">
        <f>D!K38</f>
        <v>3.625</v>
      </c>
      <c r="C45" s="12">
        <f>P!I38</f>
        <v>3.8571428571428572</v>
      </c>
      <c r="D45" s="12">
        <f>A!F38</f>
        <v>2.75</v>
      </c>
      <c r="E45">
        <f t="shared" si="2"/>
        <v>37</v>
      </c>
      <c r="F45">
        <f t="shared" si="0"/>
        <v>3</v>
      </c>
      <c r="G45" t="str">
        <f t="shared" si="1"/>
        <v>Permisif</v>
      </c>
    </row>
    <row r="46" spans="1:7" ht="15" customHeight="1" x14ac:dyDescent="0.25">
      <c r="A46" s="12">
        <f>O!J39</f>
        <v>2.625</v>
      </c>
      <c r="B46" s="12">
        <f>D!K39</f>
        <v>2.625</v>
      </c>
      <c r="C46" s="12">
        <f>P!I39</f>
        <v>3.4285714285714284</v>
      </c>
      <c r="D46" s="12">
        <f>A!F39</f>
        <v>1.5</v>
      </c>
      <c r="E46">
        <f t="shared" si="2"/>
        <v>38</v>
      </c>
      <c r="F46">
        <f t="shared" si="0"/>
        <v>3</v>
      </c>
      <c r="G46" t="str">
        <f t="shared" si="1"/>
        <v>Permisif</v>
      </c>
    </row>
    <row r="47" spans="1:7" ht="15" hidden="1" customHeight="1" x14ac:dyDescent="0.25">
      <c r="A47" s="12">
        <f>O!J40</f>
        <v>0</v>
      </c>
      <c r="B47" s="12">
        <f>D!K40</f>
        <v>0</v>
      </c>
      <c r="C47" s="12">
        <f>P!I40</f>
        <v>0.5714285714285714</v>
      </c>
      <c r="D47" s="12">
        <f>A!F40</f>
        <v>4</v>
      </c>
      <c r="E47">
        <f t="shared" si="2"/>
        <v>39</v>
      </c>
      <c r="F47">
        <f t="shared" si="0"/>
        <v>4</v>
      </c>
      <c r="G47" t="str">
        <f t="shared" si="1"/>
        <v>Tak Acuh</v>
      </c>
    </row>
    <row r="48" spans="1:7" ht="15" hidden="1" customHeight="1" x14ac:dyDescent="0.25">
      <c r="A48" s="12">
        <f>O!J41</f>
        <v>0</v>
      </c>
      <c r="B48" s="12">
        <f>D!K41</f>
        <v>0.125</v>
      </c>
      <c r="C48" s="12">
        <f>P!I41</f>
        <v>1</v>
      </c>
      <c r="D48" s="12">
        <f>A!F41</f>
        <v>4</v>
      </c>
      <c r="E48">
        <f t="shared" si="2"/>
        <v>40</v>
      </c>
      <c r="F48">
        <f t="shared" si="0"/>
        <v>4</v>
      </c>
      <c r="G48" t="str">
        <f t="shared" si="1"/>
        <v>Tak Acuh</v>
      </c>
    </row>
    <row r="49" spans="1:7" ht="15" hidden="1" customHeight="1" x14ac:dyDescent="0.25">
      <c r="A49" s="12">
        <f>O!J42</f>
        <v>0</v>
      </c>
      <c r="B49" s="12">
        <f>D!K42</f>
        <v>0.125</v>
      </c>
      <c r="C49" s="12">
        <f>P!I42</f>
        <v>1.1428571428571428</v>
      </c>
      <c r="D49" s="12">
        <f>A!F42</f>
        <v>4</v>
      </c>
      <c r="E49">
        <f t="shared" si="2"/>
        <v>41</v>
      </c>
      <c r="F49">
        <f t="shared" si="0"/>
        <v>4</v>
      </c>
      <c r="G49" t="str">
        <f t="shared" si="1"/>
        <v>Tak Acuh</v>
      </c>
    </row>
    <row r="50" spans="1:7" ht="15" hidden="1" customHeight="1" x14ac:dyDescent="0.25">
      <c r="A50" s="12">
        <f>O!J43</f>
        <v>0</v>
      </c>
      <c r="B50" s="12">
        <f>D!K43</f>
        <v>0</v>
      </c>
      <c r="C50" s="12">
        <f>P!I43</f>
        <v>0.7142857142857143</v>
      </c>
      <c r="D50" s="12">
        <f>A!F43</f>
        <v>4</v>
      </c>
      <c r="E50">
        <f t="shared" si="2"/>
        <v>42</v>
      </c>
      <c r="F50">
        <f t="shared" si="0"/>
        <v>4</v>
      </c>
      <c r="G50" t="str">
        <f t="shared" si="1"/>
        <v>Tak Acuh</v>
      </c>
    </row>
    <row r="51" spans="1:7" ht="15" hidden="1" customHeight="1" x14ac:dyDescent="0.25">
      <c r="A51" s="12">
        <f>O!J44</f>
        <v>0</v>
      </c>
      <c r="B51" s="12">
        <f>D!K44</f>
        <v>0</v>
      </c>
      <c r="C51" s="12">
        <f>P!I44</f>
        <v>0.8571428571428571</v>
      </c>
      <c r="D51" s="12">
        <f>A!F44</f>
        <v>4</v>
      </c>
      <c r="E51">
        <f t="shared" si="2"/>
        <v>43</v>
      </c>
      <c r="F51">
        <f t="shared" si="0"/>
        <v>4</v>
      </c>
      <c r="G51" t="str">
        <f t="shared" si="1"/>
        <v>Tak Acuh</v>
      </c>
    </row>
    <row r="52" spans="1:7" ht="15" hidden="1" customHeight="1" x14ac:dyDescent="0.25">
      <c r="A52" s="12">
        <f>O!J45</f>
        <v>0</v>
      </c>
      <c r="B52" s="12">
        <f>D!K45</f>
        <v>0.125</v>
      </c>
      <c r="C52" s="12">
        <f>P!I45</f>
        <v>0.7142857142857143</v>
      </c>
      <c r="D52" s="12">
        <f>A!F45</f>
        <v>4</v>
      </c>
      <c r="E52">
        <f t="shared" si="2"/>
        <v>44</v>
      </c>
      <c r="F52">
        <f t="shared" si="0"/>
        <v>4</v>
      </c>
      <c r="G52" t="str">
        <f t="shared" si="1"/>
        <v>Tak Acuh</v>
      </c>
    </row>
    <row r="53" spans="1:7" ht="15" hidden="1" customHeight="1" x14ac:dyDescent="0.25">
      <c r="A53" s="12">
        <f>O!J46</f>
        <v>0</v>
      </c>
      <c r="B53" s="12">
        <f>D!K46</f>
        <v>0.125</v>
      </c>
      <c r="C53" s="12">
        <f>P!I46</f>
        <v>0.8571428571428571</v>
      </c>
      <c r="D53" s="12">
        <f>A!F46</f>
        <v>4</v>
      </c>
      <c r="E53">
        <f t="shared" si="2"/>
        <v>45</v>
      </c>
      <c r="F53">
        <f t="shared" si="0"/>
        <v>4</v>
      </c>
      <c r="G53" t="str">
        <f t="shared" si="1"/>
        <v>Tak Acuh</v>
      </c>
    </row>
    <row r="54" spans="1:7" ht="15" hidden="1" customHeight="1" x14ac:dyDescent="0.25">
      <c r="A54" s="12">
        <f>O!J47</f>
        <v>0</v>
      </c>
      <c r="B54" s="12">
        <f>D!K47</f>
        <v>0.125</v>
      </c>
      <c r="C54" s="12">
        <f>P!I47</f>
        <v>0.7142857142857143</v>
      </c>
      <c r="D54" s="12">
        <f>A!F47</f>
        <v>4</v>
      </c>
      <c r="E54">
        <f t="shared" si="2"/>
        <v>46</v>
      </c>
      <c r="F54">
        <f t="shared" si="0"/>
        <v>4</v>
      </c>
      <c r="G54" t="str">
        <f t="shared" si="1"/>
        <v>Tak Acuh</v>
      </c>
    </row>
    <row r="55" spans="1:7" ht="15" hidden="1" customHeight="1" x14ac:dyDescent="0.25">
      <c r="A55" s="12">
        <f>O!J48</f>
        <v>0</v>
      </c>
      <c r="B55" s="12">
        <f>D!K48</f>
        <v>0</v>
      </c>
      <c r="C55" s="12">
        <f>P!I48</f>
        <v>0.5714285714285714</v>
      </c>
      <c r="D55" s="12">
        <f>A!F48</f>
        <v>4</v>
      </c>
      <c r="E55">
        <f t="shared" si="2"/>
        <v>47</v>
      </c>
      <c r="F55">
        <f t="shared" si="0"/>
        <v>4</v>
      </c>
      <c r="G55" t="str">
        <f t="shared" si="1"/>
        <v>Tak Acuh</v>
      </c>
    </row>
    <row r="56" spans="1:7" ht="15" hidden="1" customHeight="1" x14ac:dyDescent="0.25">
      <c r="A56" s="12">
        <f>O!J49</f>
        <v>0</v>
      </c>
      <c r="B56" s="12">
        <f>D!K49</f>
        <v>0</v>
      </c>
      <c r="C56" s="12">
        <f>P!I49</f>
        <v>0.8571428571428571</v>
      </c>
      <c r="D56" s="12">
        <f>A!F49</f>
        <v>4</v>
      </c>
      <c r="E56">
        <f t="shared" si="2"/>
        <v>48</v>
      </c>
      <c r="F56">
        <f t="shared" si="0"/>
        <v>4</v>
      </c>
      <c r="G56" t="str">
        <f t="shared" si="1"/>
        <v>Tak Acuh</v>
      </c>
    </row>
    <row r="57" spans="1:7" ht="15" hidden="1" customHeight="1" x14ac:dyDescent="0.25">
      <c r="A57" s="12">
        <f>O!J50</f>
        <v>0</v>
      </c>
      <c r="B57" s="12">
        <f>D!K50</f>
        <v>0</v>
      </c>
      <c r="C57" s="12">
        <f>P!I50</f>
        <v>0.7142857142857143</v>
      </c>
      <c r="D57" s="12">
        <f>A!F50</f>
        <v>4</v>
      </c>
      <c r="E57">
        <f t="shared" si="2"/>
        <v>49</v>
      </c>
      <c r="F57">
        <f t="shared" si="0"/>
        <v>4</v>
      </c>
      <c r="G57" t="str">
        <f t="shared" si="1"/>
        <v>Tak Acuh</v>
      </c>
    </row>
    <row r="58" spans="1:7" ht="15" hidden="1" customHeight="1" x14ac:dyDescent="0.25">
      <c r="A58" s="12">
        <f>O!J51</f>
        <v>0</v>
      </c>
      <c r="B58" s="12">
        <f>D!K51</f>
        <v>0.375</v>
      </c>
      <c r="C58" s="12">
        <f>P!I51</f>
        <v>0.5714285714285714</v>
      </c>
      <c r="D58" s="12">
        <f>A!F51</f>
        <v>4</v>
      </c>
      <c r="E58">
        <f t="shared" si="2"/>
        <v>50</v>
      </c>
      <c r="F58">
        <f t="shared" si="0"/>
        <v>4</v>
      </c>
      <c r="G58" t="str">
        <f t="shared" si="1"/>
        <v>Tak Acuh</v>
      </c>
    </row>
    <row r="59" spans="1:7" ht="15" hidden="1" customHeight="1" x14ac:dyDescent="0.25">
      <c r="A59" s="12">
        <f>O!J52</f>
        <v>0</v>
      </c>
      <c r="B59" s="12">
        <f>D!K52</f>
        <v>0.375</v>
      </c>
      <c r="C59" s="12">
        <f>P!I52</f>
        <v>0.8571428571428571</v>
      </c>
      <c r="D59" s="12">
        <f>A!F52</f>
        <v>3.75</v>
      </c>
      <c r="E59">
        <f t="shared" si="2"/>
        <v>51</v>
      </c>
      <c r="F59">
        <f t="shared" si="0"/>
        <v>4</v>
      </c>
      <c r="G59" t="str">
        <f t="shared" si="1"/>
        <v>Tak Acuh</v>
      </c>
    </row>
    <row r="60" spans="1:7" ht="15" hidden="1" customHeight="1" x14ac:dyDescent="0.25">
      <c r="A60" s="12">
        <f>O!J53</f>
        <v>0</v>
      </c>
      <c r="B60" s="12">
        <f>D!K53</f>
        <v>0.125</v>
      </c>
      <c r="C60" s="12">
        <f>P!I53</f>
        <v>0.7142857142857143</v>
      </c>
      <c r="D60" s="12">
        <f>A!F53</f>
        <v>4</v>
      </c>
      <c r="E60">
        <f t="shared" si="2"/>
        <v>52</v>
      </c>
      <c r="F60">
        <f t="shared" si="0"/>
        <v>4</v>
      </c>
      <c r="G60" t="str">
        <f t="shared" si="1"/>
        <v>Tak Acuh</v>
      </c>
    </row>
    <row r="61" spans="1:7" ht="15" hidden="1" customHeight="1" x14ac:dyDescent="0.25">
      <c r="A61" s="12">
        <f>O!J54</f>
        <v>0</v>
      </c>
      <c r="B61" s="12">
        <f>D!K54</f>
        <v>0</v>
      </c>
      <c r="C61" s="12">
        <f>P!I54</f>
        <v>0.5714285714285714</v>
      </c>
      <c r="D61" s="12">
        <f>A!F54</f>
        <v>4</v>
      </c>
      <c r="E61">
        <f t="shared" si="2"/>
        <v>53</v>
      </c>
      <c r="F61">
        <f t="shared" si="0"/>
        <v>4</v>
      </c>
      <c r="G61" t="str">
        <f t="shared" si="1"/>
        <v>Tak Acuh</v>
      </c>
    </row>
    <row r="62" spans="1:7" ht="15" hidden="1" customHeight="1" x14ac:dyDescent="0.25">
      <c r="A62" s="12">
        <f>O!J55</f>
        <v>0</v>
      </c>
      <c r="B62" s="12">
        <f>D!K55</f>
        <v>0</v>
      </c>
      <c r="C62" s="12">
        <f>P!I55</f>
        <v>0.5714285714285714</v>
      </c>
      <c r="D62" s="12">
        <f>A!F55</f>
        <v>4</v>
      </c>
      <c r="E62">
        <f t="shared" si="2"/>
        <v>54</v>
      </c>
      <c r="F62">
        <f t="shared" si="0"/>
        <v>4</v>
      </c>
      <c r="G62" t="str">
        <f t="shared" si="1"/>
        <v>Tak Acuh</v>
      </c>
    </row>
    <row r="63" spans="1:7" ht="15" hidden="1" customHeight="1" x14ac:dyDescent="0.25">
      <c r="A63" s="12">
        <f>O!J56</f>
        <v>0</v>
      </c>
      <c r="B63" s="12">
        <f>D!K56</f>
        <v>0.375</v>
      </c>
      <c r="C63" s="12">
        <f>P!I56</f>
        <v>1</v>
      </c>
      <c r="D63" s="12">
        <f>A!F56</f>
        <v>4</v>
      </c>
      <c r="E63">
        <f t="shared" si="2"/>
        <v>55</v>
      </c>
      <c r="F63">
        <f t="shared" si="0"/>
        <v>4</v>
      </c>
      <c r="G63" t="str">
        <f t="shared" si="1"/>
        <v>Tak Acuh</v>
      </c>
    </row>
    <row r="64" spans="1:7" ht="15" hidden="1" customHeight="1" x14ac:dyDescent="0.25">
      <c r="A64" s="12">
        <f>O!J57</f>
        <v>0</v>
      </c>
      <c r="B64" s="12">
        <f>D!K57</f>
        <v>0.375</v>
      </c>
      <c r="C64" s="12">
        <f>P!I57</f>
        <v>0.8571428571428571</v>
      </c>
      <c r="D64" s="12">
        <f>A!F57</f>
        <v>4</v>
      </c>
      <c r="E64">
        <f t="shared" si="2"/>
        <v>56</v>
      </c>
      <c r="F64">
        <f t="shared" si="0"/>
        <v>4</v>
      </c>
      <c r="G64" t="str">
        <f t="shared" si="1"/>
        <v>Tak Acuh</v>
      </c>
    </row>
    <row r="65" spans="1:7" ht="15" hidden="1" customHeight="1" x14ac:dyDescent="0.25">
      <c r="A65" s="12">
        <f>O!J58</f>
        <v>0</v>
      </c>
      <c r="B65" s="12">
        <f>D!K58</f>
        <v>0.375</v>
      </c>
      <c r="C65" s="12">
        <f>P!I58</f>
        <v>1</v>
      </c>
      <c r="D65" s="12">
        <f>A!F58</f>
        <v>4</v>
      </c>
      <c r="E65">
        <f t="shared" si="2"/>
        <v>57</v>
      </c>
      <c r="F65">
        <f t="shared" si="0"/>
        <v>4</v>
      </c>
      <c r="G65" t="str">
        <f t="shared" si="1"/>
        <v>Tak Acuh</v>
      </c>
    </row>
    <row r="66" spans="1:7" ht="15" hidden="1" customHeight="1" x14ac:dyDescent="0.25">
      <c r="A66" s="12">
        <f>O!J59</f>
        <v>0</v>
      </c>
      <c r="B66" s="12">
        <f>D!K59</f>
        <v>0.375</v>
      </c>
      <c r="C66" s="12">
        <f>P!I59</f>
        <v>0.8571428571428571</v>
      </c>
      <c r="D66" s="12">
        <f>A!F59</f>
        <v>4</v>
      </c>
      <c r="E66">
        <f t="shared" si="2"/>
        <v>58</v>
      </c>
      <c r="F66">
        <f t="shared" si="0"/>
        <v>4</v>
      </c>
      <c r="G66" t="str">
        <f t="shared" si="1"/>
        <v>Tak Acuh</v>
      </c>
    </row>
    <row r="67" spans="1:7" ht="15" hidden="1" customHeight="1" x14ac:dyDescent="0.25">
      <c r="A67" s="12">
        <f>O!J60</f>
        <v>0</v>
      </c>
      <c r="B67" s="12">
        <f>D!K60</f>
        <v>0</v>
      </c>
      <c r="C67" s="12">
        <f>P!I60</f>
        <v>1.2857142857142858</v>
      </c>
      <c r="D67" s="12">
        <f>A!F60</f>
        <v>4</v>
      </c>
      <c r="E67">
        <f t="shared" si="2"/>
        <v>59</v>
      </c>
      <c r="F67">
        <f t="shared" si="0"/>
        <v>4</v>
      </c>
      <c r="G67" t="str">
        <f t="shared" si="1"/>
        <v>Tak Acuh</v>
      </c>
    </row>
    <row r="68" spans="1:7" ht="15" hidden="1" customHeight="1" x14ac:dyDescent="0.25">
      <c r="A68" s="12">
        <f>O!J61</f>
        <v>0</v>
      </c>
      <c r="B68" s="12">
        <f>D!K61</f>
        <v>0</v>
      </c>
      <c r="C68" s="12">
        <f>P!I61</f>
        <v>1.1428571428571428</v>
      </c>
      <c r="D68" s="12">
        <f>A!F61</f>
        <v>4</v>
      </c>
      <c r="E68">
        <f t="shared" si="2"/>
        <v>60</v>
      </c>
      <c r="F68">
        <f t="shared" si="0"/>
        <v>4</v>
      </c>
      <c r="G68" t="str">
        <f t="shared" si="1"/>
        <v>Tak Acuh</v>
      </c>
    </row>
    <row r="69" spans="1:7" ht="15" hidden="1" customHeight="1" x14ac:dyDescent="0.25">
      <c r="A69" s="12">
        <f>O!J62</f>
        <v>0</v>
      </c>
      <c r="B69" s="12">
        <f>D!K62</f>
        <v>0</v>
      </c>
      <c r="C69" s="12">
        <f>P!I62</f>
        <v>0.8571428571428571</v>
      </c>
      <c r="D69" s="12">
        <f>A!F62</f>
        <v>4</v>
      </c>
      <c r="E69">
        <f t="shared" si="2"/>
        <v>61</v>
      </c>
      <c r="F69">
        <f t="shared" si="0"/>
        <v>4</v>
      </c>
      <c r="G69" t="str">
        <f t="shared" si="1"/>
        <v>Tak Acuh</v>
      </c>
    </row>
    <row r="70" spans="1:7" ht="15" hidden="1" customHeight="1" x14ac:dyDescent="0.25">
      <c r="A70" s="12">
        <f>O!J63</f>
        <v>0</v>
      </c>
      <c r="B70" s="12">
        <f>D!K63</f>
        <v>0</v>
      </c>
      <c r="C70" s="12">
        <f>P!I63</f>
        <v>0.7142857142857143</v>
      </c>
      <c r="D70" s="12">
        <f>A!F63</f>
        <v>4</v>
      </c>
      <c r="E70">
        <f t="shared" si="2"/>
        <v>62</v>
      </c>
      <c r="F70">
        <f t="shared" si="0"/>
        <v>4</v>
      </c>
      <c r="G70" t="str">
        <f t="shared" si="1"/>
        <v>Tak Acuh</v>
      </c>
    </row>
    <row r="71" spans="1:7" ht="15" hidden="1" customHeight="1" x14ac:dyDescent="0.25">
      <c r="A71" s="12">
        <f>O!J64</f>
        <v>0</v>
      </c>
      <c r="B71" s="12">
        <f>D!K64</f>
        <v>0</v>
      </c>
      <c r="C71" s="12">
        <f>P!I64</f>
        <v>0.8571428571428571</v>
      </c>
      <c r="D71" s="12">
        <f>A!F64</f>
        <v>4</v>
      </c>
      <c r="E71">
        <f t="shared" si="2"/>
        <v>63</v>
      </c>
      <c r="F71">
        <f t="shared" si="0"/>
        <v>4</v>
      </c>
      <c r="G71" t="str">
        <f t="shared" si="1"/>
        <v>Tak Acuh</v>
      </c>
    </row>
    <row r="72" spans="1:7" ht="15" hidden="1" customHeight="1" x14ac:dyDescent="0.25">
      <c r="A72" s="12">
        <f>O!J65</f>
        <v>0</v>
      </c>
      <c r="B72" s="12">
        <f>D!K65</f>
        <v>0</v>
      </c>
      <c r="C72" s="12">
        <f>P!I65</f>
        <v>1.2857142857142858</v>
      </c>
      <c r="D72" s="12">
        <f>A!F65</f>
        <v>3.75</v>
      </c>
      <c r="E72">
        <f t="shared" si="2"/>
        <v>64</v>
      </c>
      <c r="F72">
        <f t="shared" si="0"/>
        <v>4</v>
      </c>
      <c r="G72" t="str">
        <f t="shared" si="1"/>
        <v>Tak Acuh</v>
      </c>
    </row>
    <row r="73" spans="1:7" ht="15" hidden="1" customHeight="1" x14ac:dyDescent="0.25">
      <c r="A73" s="12">
        <f>O!J66</f>
        <v>0</v>
      </c>
      <c r="B73" s="12">
        <f>D!K66</f>
        <v>0.125</v>
      </c>
      <c r="C73" s="12">
        <f>P!I66</f>
        <v>0.7142857142857143</v>
      </c>
      <c r="D73" s="12">
        <f>A!F66</f>
        <v>4</v>
      </c>
      <c r="E73">
        <f t="shared" si="2"/>
        <v>65</v>
      </c>
      <c r="F73">
        <f t="shared" si="0"/>
        <v>4</v>
      </c>
      <c r="G73" t="str">
        <f t="shared" si="1"/>
        <v>Tak Acuh</v>
      </c>
    </row>
    <row r="74" spans="1:7" ht="15" hidden="1" customHeight="1" x14ac:dyDescent="0.25">
      <c r="A74" s="12">
        <f>O!J67</f>
        <v>0</v>
      </c>
      <c r="B74" s="12">
        <f>D!K67</f>
        <v>0</v>
      </c>
      <c r="C74" s="12">
        <f>P!I67</f>
        <v>0.7142857142857143</v>
      </c>
      <c r="D74" s="12">
        <f>A!F67</f>
        <v>4</v>
      </c>
      <c r="E74">
        <f t="shared" si="2"/>
        <v>66</v>
      </c>
      <c r="F74">
        <f t="shared" ref="F74:F137" si="3">INDEX($A$7:$D$7,0,MATCH(MAX(A74:D74),A74:D74,0))</f>
        <v>4</v>
      </c>
      <c r="G74" t="str">
        <f t="shared" ref="G74:G137" si="4">INDEX($A$8:$D$8,0,MATCH(MAX(A74:D74),A74:D74,0))</f>
        <v>Tak Acuh</v>
      </c>
    </row>
    <row r="75" spans="1:7" ht="15" hidden="1" customHeight="1" x14ac:dyDescent="0.25">
      <c r="A75" s="12">
        <f>O!J68</f>
        <v>0</v>
      </c>
      <c r="B75" s="12">
        <f>D!K68</f>
        <v>0</v>
      </c>
      <c r="C75" s="12">
        <f>P!I68</f>
        <v>0.5714285714285714</v>
      </c>
      <c r="D75" s="12">
        <f>A!F68</f>
        <v>4</v>
      </c>
      <c r="E75">
        <f t="shared" ref="E75:E138" si="5">E74+1</f>
        <v>67</v>
      </c>
      <c r="F75">
        <f t="shared" si="3"/>
        <v>4</v>
      </c>
      <c r="G75" t="str">
        <f t="shared" si="4"/>
        <v>Tak Acuh</v>
      </c>
    </row>
    <row r="76" spans="1:7" ht="15" hidden="1" customHeight="1" x14ac:dyDescent="0.25">
      <c r="A76" s="12">
        <f>O!J69</f>
        <v>0</v>
      </c>
      <c r="B76" s="12">
        <f>D!K69</f>
        <v>0</v>
      </c>
      <c r="C76" s="12">
        <f>P!I69</f>
        <v>0.5714285714285714</v>
      </c>
      <c r="D76" s="12">
        <f>A!F69</f>
        <v>4</v>
      </c>
      <c r="E76">
        <f t="shared" si="5"/>
        <v>68</v>
      </c>
      <c r="F76">
        <f t="shared" si="3"/>
        <v>4</v>
      </c>
      <c r="G76" t="str">
        <f t="shared" si="4"/>
        <v>Tak Acuh</v>
      </c>
    </row>
    <row r="77" spans="1:7" ht="15" hidden="1" customHeight="1" x14ac:dyDescent="0.25">
      <c r="A77" s="12">
        <f>O!J70</f>
        <v>0</v>
      </c>
      <c r="B77" s="12">
        <f>D!K70</f>
        <v>0</v>
      </c>
      <c r="C77" s="12">
        <f>P!I70</f>
        <v>0.5714285714285714</v>
      </c>
      <c r="D77" s="12">
        <f>A!F70</f>
        <v>4</v>
      </c>
      <c r="E77">
        <f t="shared" si="5"/>
        <v>69</v>
      </c>
      <c r="F77">
        <f t="shared" si="3"/>
        <v>4</v>
      </c>
      <c r="G77" t="str">
        <f t="shared" si="4"/>
        <v>Tak Acuh</v>
      </c>
    </row>
    <row r="78" spans="1:7" ht="15" hidden="1" customHeight="1" x14ac:dyDescent="0.25">
      <c r="A78" s="12">
        <f>O!J71</f>
        <v>0</v>
      </c>
      <c r="B78" s="12">
        <f>D!K71</f>
        <v>0.375</v>
      </c>
      <c r="C78" s="12">
        <f>P!I71</f>
        <v>0.5714285714285714</v>
      </c>
      <c r="D78" s="12">
        <f>A!F71</f>
        <v>4</v>
      </c>
      <c r="E78">
        <f t="shared" si="5"/>
        <v>70</v>
      </c>
      <c r="F78">
        <f t="shared" si="3"/>
        <v>4</v>
      </c>
      <c r="G78" t="str">
        <f t="shared" si="4"/>
        <v>Tak Acuh</v>
      </c>
    </row>
    <row r="79" spans="1:7" ht="15" hidden="1" customHeight="1" x14ac:dyDescent="0.25">
      <c r="A79" s="12">
        <f>O!J72</f>
        <v>0</v>
      </c>
      <c r="B79" s="12">
        <f>D!K72</f>
        <v>0.375</v>
      </c>
      <c r="C79" s="12">
        <f>P!I72</f>
        <v>0.7142857142857143</v>
      </c>
      <c r="D79" s="12">
        <f>A!F72</f>
        <v>4</v>
      </c>
      <c r="E79">
        <f t="shared" si="5"/>
        <v>71</v>
      </c>
      <c r="F79">
        <f t="shared" si="3"/>
        <v>4</v>
      </c>
      <c r="G79" t="str">
        <f t="shared" si="4"/>
        <v>Tak Acuh</v>
      </c>
    </row>
    <row r="80" spans="1:7" ht="15" hidden="1" customHeight="1" x14ac:dyDescent="0.25">
      <c r="A80" s="12">
        <f>O!J73</f>
        <v>0</v>
      </c>
      <c r="B80" s="12">
        <f>D!K73</f>
        <v>0</v>
      </c>
      <c r="C80" s="12">
        <f>P!I73</f>
        <v>0.7142857142857143</v>
      </c>
      <c r="D80" s="12">
        <f>A!F73</f>
        <v>4</v>
      </c>
      <c r="E80">
        <f t="shared" si="5"/>
        <v>72</v>
      </c>
      <c r="F80">
        <f t="shared" si="3"/>
        <v>4</v>
      </c>
      <c r="G80" t="str">
        <f t="shared" si="4"/>
        <v>Tak Acuh</v>
      </c>
    </row>
    <row r="81" spans="1:7" ht="15" hidden="1" customHeight="1" x14ac:dyDescent="0.25">
      <c r="A81" s="12">
        <f>O!J74</f>
        <v>0</v>
      </c>
      <c r="B81" s="12">
        <f>D!K74</f>
        <v>0</v>
      </c>
      <c r="C81" s="12">
        <f>P!I74</f>
        <v>0.7142857142857143</v>
      </c>
      <c r="D81" s="12">
        <f>A!F74</f>
        <v>4</v>
      </c>
      <c r="E81">
        <f t="shared" si="5"/>
        <v>73</v>
      </c>
      <c r="F81">
        <f t="shared" si="3"/>
        <v>4</v>
      </c>
      <c r="G81" t="str">
        <f t="shared" si="4"/>
        <v>Tak Acuh</v>
      </c>
    </row>
    <row r="82" spans="1:7" ht="15" hidden="1" customHeight="1" x14ac:dyDescent="0.25">
      <c r="A82" s="12">
        <f>O!J75</f>
        <v>0</v>
      </c>
      <c r="B82" s="12">
        <f>D!K75</f>
        <v>0</v>
      </c>
      <c r="C82" s="12">
        <f>P!I75</f>
        <v>0.8571428571428571</v>
      </c>
      <c r="D82" s="12">
        <f>A!F75</f>
        <v>4</v>
      </c>
      <c r="E82">
        <f t="shared" si="5"/>
        <v>74</v>
      </c>
      <c r="F82">
        <f t="shared" si="3"/>
        <v>4</v>
      </c>
      <c r="G82" t="str">
        <f t="shared" si="4"/>
        <v>Tak Acuh</v>
      </c>
    </row>
    <row r="83" spans="1:7" ht="15" hidden="1" customHeight="1" x14ac:dyDescent="0.25">
      <c r="A83" s="12">
        <f>O!J76</f>
        <v>0</v>
      </c>
      <c r="B83" s="12">
        <f>D!K76</f>
        <v>0.125</v>
      </c>
      <c r="C83" s="12">
        <f>P!I76</f>
        <v>0.42857142857142855</v>
      </c>
      <c r="D83" s="12">
        <f>A!F76</f>
        <v>4</v>
      </c>
      <c r="E83">
        <f t="shared" si="5"/>
        <v>75</v>
      </c>
      <c r="F83">
        <f t="shared" si="3"/>
        <v>4</v>
      </c>
      <c r="G83" t="str">
        <f t="shared" si="4"/>
        <v>Tak Acuh</v>
      </c>
    </row>
    <row r="84" spans="1:7" ht="15" hidden="1" customHeight="1" x14ac:dyDescent="0.25">
      <c r="A84" s="12">
        <f>O!J77</f>
        <v>0</v>
      </c>
      <c r="B84" s="12">
        <f>D!K77</f>
        <v>0</v>
      </c>
      <c r="C84" s="12">
        <f>P!I77</f>
        <v>0.8571428571428571</v>
      </c>
      <c r="D84" s="12">
        <f>A!F77</f>
        <v>4</v>
      </c>
      <c r="E84">
        <f t="shared" si="5"/>
        <v>76</v>
      </c>
      <c r="F84">
        <f t="shared" si="3"/>
        <v>4</v>
      </c>
      <c r="G84" t="str">
        <f t="shared" si="4"/>
        <v>Tak Acuh</v>
      </c>
    </row>
    <row r="85" spans="1:7" ht="15" hidden="1" customHeight="1" x14ac:dyDescent="0.25">
      <c r="A85" s="12">
        <f>O!J78</f>
        <v>0</v>
      </c>
      <c r="B85" s="12">
        <f>D!K78</f>
        <v>0</v>
      </c>
      <c r="C85" s="12">
        <f>P!I78</f>
        <v>0.7142857142857143</v>
      </c>
      <c r="D85" s="12">
        <f>A!F78</f>
        <v>3.75</v>
      </c>
      <c r="E85">
        <f t="shared" si="5"/>
        <v>77</v>
      </c>
      <c r="F85">
        <f t="shared" si="3"/>
        <v>4</v>
      </c>
      <c r="G85" t="str">
        <f t="shared" si="4"/>
        <v>Tak Acuh</v>
      </c>
    </row>
    <row r="86" spans="1:7" ht="15" hidden="1" customHeight="1" x14ac:dyDescent="0.25">
      <c r="A86" s="12">
        <f>O!J79</f>
        <v>0</v>
      </c>
      <c r="B86" s="12">
        <f>D!K79</f>
        <v>0.125</v>
      </c>
      <c r="C86" s="12">
        <f>P!I79</f>
        <v>0.5714285714285714</v>
      </c>
      <c r="D86" s="12">
        <f>A!F79</f>
        <v>4</v>
      </c>
      <c r="E86">
        <f t="shared" si="5"/>
        <v>78</v>
      </c>
      <c r="F86">
        <f t="shared" si="3"/>
        <v>4</v>
      </c>
      <c r="G86" t="str">
        <f t="shared" si="4"/>
        <v>Tak Acuh</v>
      </c>
    </row>
    <row r="87" spans="1:7" ht="15" hidden="1" customHeight="1" x14ac:dyDescent="0.25">
      <c r="A87" s="12">
        <f>O!J80</f>
        <v>0</v>
      </c>
      <c r="B87" s="12">
        <f>D!K80</f>
        <v>0</v>
      </c>
      <c r="C87" s="12">
        <f>P!I80</f>
        <v>0.5714285714285714</v>
      </c>
      <c r="D87" s="12">
        <f>A!F80</f>
        <v>4</v>
      </c>
      <c r="E87">
        <f t="shared" si="5"/>
        <v>79</v>
      </c>
      <c r="F87">
        <f t="shared" si="3"/>
        <v>4</v>
      </c>
      <c r="G87" t="str">
        <f t="shared" si="4"/>
        <v>Tak Acuh</v>
      </c>
    </row>
    <row r="88" spans="1:7" ht="15" hidden="1" customHeight="1" x14ac:dyDescent="0.25">
      <c r="A88" s="12">
        <f>O!J81</f>
        <v>0</v>
      </c>
      <c r="B88" s="12">
        <f>D!K81</f>
        <v>0</v>
      </c>
      <c r="C88" s="12">
        <f>P!I81</f>
        <v>1</v>
      </c>
      <c r="D88" s="12">
        <f>A!F81</f>
        <v>4</v>
      </c>
      <c r="E88">
        <f t="shared" si="5"/>
        <v>80</v>
      </c>
      <c r="F88">
        <f t="shared" si="3"/>
        <v>4</v>
      </c>
      <c r="G88" t="str">
        <f t="shared" si="4"/>
        <v>Tak Acuh</v>
      </c>
    </row>
    <row r="89" spans="1:7" ht="15" hidden="1" customHeight="1" x14ac:dyDescent="0.25">
      <c r="A89" s="12">
        <f>O!J82</f>
        <v>0</v>
      </c>
      <c r="B89" s="12">
        <f>D!K82</f>
        <v>0</v>
      </c>
      <c r="C89" s="12">
        <f>P!I82</f>
        <v>1.1428571428571428</v>
      </c>
      <c r="D89" s="12">
        <f>A!F82</f>
        <v>4</v>
      </c>
      <c r="E89">
        <f t="shared" si="5"/>
        <v>81</v>
      </c>
      <c r="F89">
        <f t="shared" si="3"/>
        <v>4</v>
      </c>
      <c r="G89" t="str">
        <f t="shared" si="4"/>
        <v>Tak Acuh</v>
      </c>
    </row>
    <row r="90" spans="1:7" ht="15" hidden="1" customHeight="1" x14ac:dyDescent="0.25">
      <c r="A90" s="12">
        <f>O!J83</f>
        <v>0</v>
      </c>
      <c r="B90" s="12">
        <f>D!K83</f>
        <v>0</v>
      </c>
      <c r="C90" s="12">
        <f>P!I83</f>
        <v>1.7142857142857142</v>
      </c>
      <c r="D90" s="12">
        <f>A!F83</f>
        <v>4</v>
      </c>
      <c r="E90">
        <f t="shared" si="5"/>
        <v>82</v>
      </c>
      <c r="F90">
        <f t="shared" si="3"/>
        <v>4</v>
      </c>
      <c r="G90" t="str">
        <f t="shared" si="4"/>
        <v>Tak Acuh</v>
      </c>
    </row>
    <row r="91" spans="1:7" ht="15" hidden="1" customHeight="1" x14ac:dyDescent="0.25">
      <c r="A91" s="12">
        <f>O!J84</f>
        <v>0</v>
      </c>
      <c r="B91" s="12">
        <f>D!K84</f>
        <v>0</v>
      </c>
      <c r="C91" s="12">
        <f>P!I84</f>
        <v>1.2857142857142858</v>
      </c>
      <c r="D91" s="12">
        <f>A!F84</f>
        <v>4</v>
      </c>
      <c r="E91">
        <f t="shared" si="5"/>
        <v>83</v>
      </c>
      <c r="F91">
        <f t="shared" si="3"/>
        <v>4</v>
      </c>
      <c r="G91" t="str">
        <f t="shared" si="4"/>
        <v>Tak Acuh</v>
      </c>
    </row>
    <row r="92" spans="1:7" ht="15" hidden="1" customHeight="1" x14ac:dyDescent="0.25">
      <c r="A92" s="12">
        <f>O!J85</f>
        <v>0</v>
      </c>
      <c r="B92" s="12">
        <f>D!K85</f>
        <v>0.125</v>
      </c>
      <c r="C92" s="12">
        <f>P!I85</f>
        <v>0.42857142857142855</v>
      </c>
      <c r="D92" s="12">
        <f>A!F85</f>
        <v>3.75</v>
      </c>
      <c r="E92">
        <f t="shared" si="5"/>
        <v>84</v>
      </c>
      <c r="F92">
        <f t="shared" si="3"/>
        <v>4</v>
      </c>
      <c r="G92" t="str">
        <f t="shared" si="4"/>
        <v>Tak Acuh</v>
      </c>
    </row>
    <row r="93" spans="1:7" ht="15" hidden="1" customHeight="1" x14ac:dyDescent="0.25">
      <c r="A93" s="12">
        <f>O!J86</f>
        <v>0</v>
      </c>
      <c r="B93" s="12">
        <f>D!K86</f>
        <v>0</v>
      </c>
      <c r="C93" s="12">
        <f>P!I86</f>
        <v>0.7142857142857143</v>
      </c>
      <c r="D93" s="12">
        <f>A!F86</f>
        <v>4</v>
      </c>
      <c r="E93">
        <f t="shared" si="5"/>
        <v>85</v>
      </c>
      <c r="F93">
        <f t="shared" si="3"/>
        <v>4</v>
      </c>
      <c r="G93" t="str">
        <f t="shared" si="4"/>
        <v>Tak Acuh</v>
      </c>
    </row>
    <row r="94" spans="1:7" ht="15" hidden="1" customHeight="1" x14ac:dyDescent="0.25">
      <c r="A94" s="12">
        <f>O!J87</f>
        <v>0</v>
      </c>
      <c r="B94" s="12">
        <f>D!K87</f>
        <v>0</v>
      </c>
      <c r="C94" s="12">
        <f>P!I87</f>
        <v>0.7142857142857143</v>
      </c>
      <c r="D94" s="12">
        <f>A!F87</f>
        <v>4</v>
      </c>
      <c r="E94">
        <f t="shared" si="5"/>
        <v>86</v>
      </c>
      <c r="F94">
        <f t="shared" si="3"/>
        <v>4</v>
      </c>
      <c r="G94" t="str">
        <f t="shared" si="4"/>
        <v>Tak Acuh</v>
      </c>
    </row>
    <row r="95" spans="1:7" ht="15" hidden="1" customHeight="1" x14ac:dyDescent="0.25">
      <c r="A95" s="12">
        <f>O!J88</f>
        <v>0</v>
      </c>
      <c r="B95" s="12">
        <f>D!K88</f>
        <v>0</v>
      </c>
      <c r="C95" s="12">
        <f>P!I88</f>
        <v>0.5714285714285714</v>
      </c>
      <c r="D95" s="12">
        <f>A!F88</f>
        <v>3.75</v>
      </c>
      <c r="E95">
        <f t="shared" si="5"/>
        <v>87</v>
      </c>
      <c r="F95">
        <f t="shared" si="3"/>
        <v>4</v>
      </c>
      <c r="G95" t="str">
        <f t="shared" si="4"/>
        <v>Tak Acuh</v>
      </c>
    </row>
    <row r="96" spans="1:7" ht="15" hidden="1" customHeight="1" x14ac:dyDescent="0.25">
      <c r="A96" s="12">
        <f>O!J89</f>
        <v>0</v>
      </c>
      <c r="B96" s="12">
        <f>D!K89</f>
        <v>0.125</v>
      </c>
      <c r="C96" s="12">
        <f>P!I89</f>
        <v>0.5714285714285714</v>
      </c>
      <c r="D96" s="12">
        <f>A!F89</f>
        <v>4</v>
      </c>
      <c r="E96">
        <f t="shared" si="5"/>
        <v>88</v>
      </c>
      <c r="F96">
        <f t="shared" si="3"/>
        <v>4</v>
      </c>
      <c r="G96" t="str">
        <f t="shared" si="4"/>
        <v>Tak Acuh</v>
      </c>
    </row>
    <row r="97" spans="1:7" ht="15" hidden="1" customHeight="1" x14ac:dyDescent="0.25">
      <c r="A97" s="12">
        <f>O!J90</f>
        <v>0</v>
      </c>
      <c r="B97" s="12">
        <f>D!K90</f>
        <v>0</v>
      </c>
      <c r="C97" s="12">
        <f>P!I90</f>
        <v>0.5714285714285714</v>
      </c>
      <c r="D97" s="12">
        <f>A!F90</f>
        <v>4</v>
      </c>
      <c r="E97">
        <f t="shared" si="5"/>
        <v>89</v>
      </c>
      <c r="F97">
        <f t="shared" si="3"/>
        <v>4</v>
      </c>
      <c r="G97" t="str">
        <f t="shared" si="4"/>
        <v>Tak Acuh</v>
      </c>
    </row>
    <row r="98" spans="1:7" ht="15" hidden="1" customHeight="1" x14ac:dyDescent="0.25">
      <c r="A98" s="12">
        <f>O!J91</f>
        <v>0</v>
      </c>
      <c r="B98" s="12">
        <f>D!K91</f>
        <v>0.375</v>
      </c>
      <c r="C98" s="12">
        <f>P!I91</f>
        <v>0.7142857142857143</v>
      </c>
      <c r="D98" s="12">
        <f>A!F91</f>
        <v>4</v>
      </c>
      <c r="E98">
        <f t="shared" si="5"/>
        <v>90</v>
      </c>
      <c r="F98">
        <f t="shared" si="3"/>
        <v>4</v>
      </c>
      <c r="G98" t="str">
        <f t="shared" si="4"/>
        <v>Tak Acuh</v>
      </c>
    </row>
    <row r="99" spans="1:7" ht="15" hidden="1" customHeight="1" x14ac:dyDescent="0.25">
      <c r="A99" s="12">
        <f>O!J92</f>
        <v>0</v>
      </c>
      <c r="B99" s="12">
        <f>D!K92</f>
        <v>0.375</v>
      </c>
      <c r="C99" s="12">
        <f>P!I92</f>
        <v>1.2857142857142858</v>
      </c>
      <c r="D99" s="12">
        <f>A!F92</f>
        <v>4</v>
      </c>
      <c r="E99">
        <f t="shared" si="5"/>
        <v>91</v>
      </c>
      <c r="F99">
        <f t="shared" si="3"/>
        <v>4</v>
      </c>
      <c r="G99" t="str">
        <f t="shared" si="4"/>
        <v>Tak Acuh</v>
      </c>
    </row>
    <row r="100" spans="1:7" ht="15" hidden="1" customHeight="1" x14ac:dyDescent="0.25">
      <c r="A100" s="12">
        <f>O!J93</f>
        <v>0</v>
      </c>
      <c r="B100" s="12">
        <f>D!K93</f>
        <v>0.125</v>
      </c>
      <c r="C100" s="12">
        <f>P!I93</f>
        <v>1.4285714285714286</v>
      </c>
      <c r="D100" s="12">
        <f>A!F93</f>
        <v>3.75</v>
      </c>
      <c r="E100">
        <f t="shared" si="5"/>
        <v>92</v>
      </c>
      <c r="F100">
        <f t="shared" si="3"/>
        <v>4</v>
      </c>
      <c r="G100" t="str">
        <f t="shared" si="4"/>
        <v>Tak Acuh</v>
      </c>
    </row>
    <row r="101" spans="1:7" ht="15" hidden="1" customHeight="1" x14ac:dyDescent="0.25">
      <c r="A101" s="12">
        <f>O!J94</f>
        <v>0</v>
      </c>
      <c r="B101" s="12">
        <f>D!K94</f>
        <v>0</v>
      </c>
      <c r="C101" s="12">
        <f>P!I94</f>
        <v>0.5714285714285714</v>
      </c>
      <c r="D101" s="12">
        <f>A!F94</f>
        <v>4</v>
      </c>
      <c r="E101">
        <f t="shared" si="5"/>
        <v>93</v>
      </c>
      <c r="F101">
        <f t="shared" si="3"/>
        <v>4</v>
      </c>
      <c r="G101" t="str">
        <f t="shared" si="4"/>
        <v>Tak Acuh</v>
      </c>
    </row>
    <row r="102" spans="1:7" ht="15" hidden="1" customHeight="1" x14ac:dyDescent="0.25">
      <c r="A102" s="12">
        <f>O!J95</f>
        <v>0</v>
      </c>
      <c r="B102" s="12">
        <f>D!K95</f>
        <v>0</v>
      </c>
      <c r="C102" s="12">
        <f>P!I95</f>
        <v>0.7142857142857143</v>
      </c>
      <c r="D102" s="12">
        <f>A!F95</f>
        <v>4</v>
      </c>
      <c r="E102">
        <f t="shared" si="5"/>
        <v>94</v>
      </c>
      <c r="F102">
        <f t="shared" si="3"/>
        <v>4</v>
      </c>
      <c r="G102" t="str">
        <f t="shared" si="4"/>
        <v>Tak Acuh</v>
      </c>
    </row>
    <row r="103" spans="1:7" ht="15" hidden="1" customHeight="1" x14ac:dyDescent="0.25">
      <c r="A103" s="12">
        <f>O!J96</f>
        <v>0</v>
      </c>
      <c r="B103" s="12">
        <f>D!K96</f>
        <v>0.375</v>
      </c>
      <c r="C103" s="12">
        <f>P!I96</f>
        <v>0.7142857142857143</v>
      </c>
      <c r="D103" s="12">
        <f>A!F96</f>
        <v>4</v>
      </c>
      <c r="E103">
        <f t="shared" si="5"/>
        <v>95</v>
      </c>
      <c r="F103">
        <f t="shared" si="3"/>
        <v>4</v>
      </c>
      <c r="G103" t="str">
        <f t="shared" si="4"/>
        <v>Tak Acuh</v>
      </c>
    </row>
    <row r="104" spans="1:7" ht="15" hidden="1" customHeight="1" x14ac:dyDescent="0.25">
      <c r="A104" s="12">
        <f>O!J97</f>
        <v>0</v>
      </c>
      <c r="B104" s="12">
        <f>D!K97</f>
        <v>0.125</v>
      </c>
      <c r="C104" s="12">
        <f>P!I97</f>
        <v>1.2857142857142858</v>
      </c>
      <c r="D104" s="12">
        <f>A!F97</f>
        <v>4</v>
      </c>
      <c r="E104">
        <f t="shared" si="5"/>
        <v>96</v>
      </c>
      <c r="F104">
        <f t="shared" si="3"/>
        <v>4</v>
      </c>
      <c r="G104" t="str">
        <f t="shared" si="4"/>
        <v>Tak Acuh</v>
      </c>
    </row>
    <row r="105" spans="1:7" ht="15" hidden="1" customHeight="1" x14ac:dyDescent="0.25">
      <c r="A105" s="12">
        <f>O!J98</f>
        <v>0</v>
      </c>
      <c r="B105" s="12">
        <f>D!K98</f>
        <v>0</v>
      </c>
      <c r="C105" s="12">
        <f>P!I98</f>
        <v>0.8571428571428571</v>
      </c>
      <c r="D105" s="12">
        <f>A!F98</f>
        <v>4</v>
      </c>
      <c r="E105">
        <f t="shared" si="5"/>
        <v>97</v>
      </c>
      <c r="F105">
        <f t="shared" si="3"/>
        <v>4</v>
      </c>
      <c r="G105" t="str">
        <f t="shared" si="4"/>
        <v>Tak Acuh</v>
      </c>
    </row>
    <row r="106" spans="1:7" ht="15" hidden="1" customHeight="1" x14ac:dyDescent="0.25">
      <c r="A106" s="12">
        <f>O!J99</f>
        <v>0</v>
      </c>
      <c r="B106" s="12">
        <f>D!K99</f>
        <v>0</v>
      </c>
      <c r="C106" s="12">
        <f>P!I99</f>
        <v>0.7142857142857143</v>
      </c>
      <c r="D106" s="12">
        <f>A!F99</f>
        <v>4</v>
      </c>
      <c r="E106">
        <f t="shared" si="5"/>
        <v>98</v>
      </c>
      <c r="F106">
        <f t="shared" si="3"/>
        <v>4</v>
      </c>
      <c r="G106" t="str">
        <f t="shared" si="4"/>
        <v>Tak Acuh</v>
      </c>
    </row>
    <row r="107" spans="1:7" ht="15" hidden="1" customHeight="1" x14ac:dyDescent="0.25">
      <c r="A107" s="12">
        <f>O!J100</f>
        <v>0</v>
      </c>
      <c r="B107" s="12">
        <f>D!K100</f>
        <v>0</v>
      </c>
      <c r="C107" s="12">
        <f>P!I100</f>
        <v>1.1428571428571428</v>
      </c>
      <c r="D107" s="12">
        <f>A!F100</f>
        <v>4</v>
      </c>
      <c r="E107">
        <f t="shared" si="5"/>
        <v>99</v>
      </c>
      <c r="F107">
        <f t="shared" si="3"/>
        <v>4</v>
      </c>
      <c r="G107" t="str">
        <f t="shared" si="4"/>
        <v>Tak Acuh</v>
      </c>
    </row>
    <row r="108" spans="1:7" ht="15" hidden="1" customHeight="1" x14ac:dyDescent="0.25">
      <c r="A108" s="12">
        <f>O!J101</f>
        <v>0</v>
      </c>
      <c r="B108" s="12">
        <f>D!K101</f>
        <v>0</v>
      </c>
      <c r="C108" s="12">
        <f>P!I101</f>
        <v>1.1428571428571428</v>
      </c>
      <c r="D108" s="12">
        <f>A!F101</f>
        <v>4</v>
      </c>
      <c r="E108">
        <f t="shared" si="5"/>
        <v>100</v>
      </c>
      <c r="F108">
        <f t="shared" si="3"/>
        <v>4</v>
      </c>
      <c r="G108" t="str">
        <f t="shared" si="4"/>
        <v>Tak Acuh</v>
      </c>
    </row>
    <row r="109" spans="1:7" ht="15" hidden="1" customHeight="1" x14ac:dyDescent="0.25">
      <c r="A109" s="12">
        <f>O!J102</f>
        <v>0</v>
      </c>
      <c r="B109" s="12">
        <f>D!K102</f>
        <v>0</v>
      </c>
      <c r="C109" s="12">
        <f>P!I102</f>
        <v>1.7142857142857142</v>
      </c>
      <c r="D109" s="12">
        <f>A!F102</f>
        <v>4</v>
      </c>
      <c r="E109">
        <f t="shared" si="5"/>
        <v>101</v>
      </c>
      <c r="F109">
        <f t="shared" si="3"/>
        <v>4</v>
      </c>
      <c r="G109" t="str">
        <f t="shared" si="4"/>
        <v>Tak Acuh</v>
      </c>
    </row>
    <row r="110" spans="1:7" ht="15" hidden="1" customHeight="1" x14ac:dyDescent="0.25">
      <c r="A110" s="12">
        <f>O!J103</f>
        <v>0</v>
      </c>
      <c r="B110" s="12">
        <f>D!K103</f>
        <v>0</v>
      </c>
      <c r="C110" s="12">
        <f>P!I103</f>
        <v>0.5714285714285714</v>
      </c>
      <c r="D110" s="12">
        <f>A!F103</f>
        <v>4</v>
      </c>
      <c r="E110">
        <f t="shared" si="5"/>
        <v>102</v>
      </c>
      <c r="F110">
        <f t="shared" si="3"/>
        <v>4</v>
      </c>
      <c r="G110" t="str">
        <f t="shared" si="4"/>
        <v>Tak Acuh</v>
      </c>
    </row>
    <row r="111" spans="1:7" ht="15" hidden="1" customHeight="1" x14ac:dyDescent="0.25">
      <c r="A111" s="12">
        <f>O!J104</f>
        <v>0</v>
      </c>
      <c r="B111" s="12">
        <f>D!K104</f>
        <v>0.125</v>
      </c>
      <c r="C111" s="12">
        <f>P!I104</f>
        <v>0.7142857142857143</v>
      </c>
      <c r="D111" s="12">
        <f>A!F104</f>
        <v>4</v>
      </c>
      <c r="E111">
        <f t="shared" si="5"/>
        <v>103</v>
      </c>
      <c r="F111">
        <f t="shared" si="3"/>
        <v>4</v>
      </c>
      <c r="G111" t="str">
        <f t="shared" si="4"/>
        <v>Tak Acuh</v>
      </c>
    </row>
    <row r="112" spans="1:7" hidden="1" x14ac:dyDescent="0.25">
      <c r="A112" s="12">
        <f>O!J105</f>
        <v>0</v>
      </c>
      <c r="B112" s="12">
        <f>D!K105</f>
        <v>0</v>
      </c>
      <c r="C112" s="12">
        <f>P!I105</f>
        <v>0.7142857142857143</v>
      </c>
      <c r="D112" s="12">
        <f>A!F105</f>
        <v>4</v>
      </c>
      <c r="E112">
        <f t="shared" si="5"/>
        <v>104</v>
      </c>
      <c r="F112">
        <f t="shared" si="3"/>
        <v>4</v>
      </c>
      <c r="G112" t="str">
        <f t="shared" si="4"/>
        <v>Tak Acuh</v>
      </c>
    </row>
    <row r="113" spans="1:7" hidden="1" x14ac:dyDescent="0.25">
      <c r="A113" s="12">
        <f>O!J106</f>
        <v>0</v>
      </c>
      <c r="B113" s="12">
        <f>D!K106</f>
        <v>0.125</v>
      </c>
      <c r="C113" s="12">
        <f>P!I106</f>
        <v>1.1428571428571428</v>
      </c>
      <c r="D113" s="12">
        <f>A!F106</f>
        <v>4</v>
      </c>
      <c r="E113">
        <f t="shared" si="5"/>
        <v>105</v>
      </c>
      <c r="F113">
        <f t="shared" si="3"/>
        <v>4</v>
      </c>
      <c r="G113" t="str">
        <f t="shared" si="4"/>
        <v>Tak Acuh</v>
      </c>
    </row>
    <row r="114" spans="1:7" hidden="1" x14ac:dyDescent="0.25">
      <c r="A114" s="12">
        <f>O!J107</f>
        <v>0</v>
      </c>
      <c r="B114" s="12">
        <f>D!K107</f>
        <v>0</v>
      </c>
      <c r="C114" s="12">
        <f>P!I107</f>
        <v>0.7142857142857143</v>
      </c>
      <c r="D114" s="12">
        <f>A!F107</f>
        <v>4</v>
      </c>
      <c r="E114">
        <f t="shared" si="5"/>
        <v>106</v>
      </c>
      <c r="F114">
        <f t="shared" si="3"/>
        <v>4</v>
      </c>
      <c r="G114" t="str">
        <f t="shared" si="4"/>
        <v>Tak Acuh</v>
      </c>
    </row>
    <row r="115" spans="1:7" hidden="1" x14ac:dyDescent="0.25">
      <c r="A115" s="12">
        <f>O!J108</f>
        <v>0</v>
      </c>
      <c r="B115" s="12">
        <f>D!K108</f>
        <v>0</v>
      </c>
      <c r="C115" s="12">
        <f>P!I108</f>
        <v>0.7142857142857143</v>
      </c>
      <c r="D115" s="12">
        <f>A!F108</f>
        <v>4</v>
      </c>
      <c r="E115">
        <f t="shared" si="5"/>
        <v>107</v>
      </c>
      <c r="F115">
        <f t="shared" si="3"/>
        <v>4</v>
      </c>
      <c r="G115" t="str">
        <f t="shared" si="4"/>
        <v>Tak Acuh</v>
      </c>
    </row>
    <row r="116" spans="1:7" hidden="1" x14ac:dyDescent="0.25">
      <c r="A116" s="12">
        <f>O!J109</f>
        <v>0</v>
      </c>
      <c r="B116" s="12">
        <f>D!K109</f>
        <v>0</v>
      </c>
      <c r="C116" s="12">
        <f>P!I109</f>
        <v>1</v>
      </c>
      <c r="D116" s="12">
        <f>A!F109</f>
        <v>4</v>
      </c>
      <c r="E116">
        <f t="shared" si="5"/>
        <v>108</v>
      </c>
      <c r="F116">
        <f t="shared" si="3"/>
        <v>4</v>
      </c>
      <c r="G116" t="str">
        <f t="shared" si="4"/>
        <v>Tak Acuh</v>
      </c>
    </row>
    <row r="117" spans="1:7" hidden="1" x14ac:dyDescent="0.25">
      <c r="A117" s="12">
        <f>O!J110</f>
        <v>0</v>
      </c>
      <c r="B117" s="12">
        <f>D!K110</f>
        <v>0</v>
      </c>
      <c r="C117" s="12">
        <f>P!I110</f>
        <v>1</v>
      </c>
      <c r="D117" s="12">
        <f>A!F110</f>
        <v>4</v>
      </c>
      <c r="E117">
        <f t="shared" si="5"/>
        <v>109</v>
      </c>
      <c r="F117">
        <f t="shared" si="3"/>
        <v>4</v>
      </c>
      <c r="G117" t="str">
        <f t="shared" si="4"/>
        <v>Tak Acuh</v>
      </c>
    </row>
    <row r="118" spans="1:7" hidden="1" x14ac:dyDescent="0.25">
      <c r="A118" s="12">
        <f>O!J111</f>
        <v>0</v>
      </c>
      <c r="B118" s="12">
        <f>D!K111</f>
        <v>0.125</v>
      </c>
      <c r="C118" s="12">
        <f>P!I111</f>
        <v>0.7142857142857143</v>
      </c>
      <c r="D118" s="12">
        <f>A!F111</f>
        <v>4</v>
      </c>
      <c r="E118">
        <f t="shared" si="5"/>
        <v>110</v>
      </c>
      <c r="F118">
        <f t="shared" si="3"/>
        <v>4</v>
      </c>
      <c r="G118" t="str">
        <f t="shared" si="4"/>
        <v>Tak Acuh</v>
      </c>
    </row>
    <row r="119" spans="1:7" hidden="1" x14ac:dyDescent="0.25">
      <c r="A119" s="12">
        <f>O!J112</f>
        <v>0</v>
      </c>
      <c r="B119" s="12">
        <f>D!K112</f>
        <v>0</v>
      </c>
      <c r="C119" s="12">
        <f>P!I112</f>
        <v>0.5714285714285714</v>
      </c>
      <c r="D119" s="12">
        <f>A!F112</f>
        <v>4</v>
      </c>
      <c r="E119">
        <f t="shared" si="5"/>
        <v>111</v>
      </c>
      <c r="F119">
        <f t="shared" si="3"/>
        <v>4</v>
      </c>
      <c r="G119" t="str">
        <f t="shared" si="4"/>
        <v>Tak Acuh</v>
      </c>
    </row>
    <row r="120" spans="1:7" hidden="1" x14ac:dyDescent="0.25">
      <c r="A120" s="12">
        <f>O!J113</f>
        <v>0</v>
      </c>
      <c r="B120" s="12">
        <f>D!K113</f>
        <v>0</v>
      </c>
      <c r="C120" s="12">
        <f>P!I113</f>
        <v>0.7142857142857143</v>
      </c>
      <c r="D120" s="12">
        <f>A!F113</f>
        <v>4</v>
      </c>
      <c r="E120">
        <f t="shared" si="5"/>
        <v>112</v>
      </c>
      <c r="F120">
        <f t="shared" si="3"/>
        <v>4</v>
      </c>
      <c r="G120" t="str">
        <f t="shared" si="4"/>
        <v>Tak Acuh</v>
      </c>
    </row>
    <row r="121" spans="1:7" hidden="1" x14ac:dyDescent="0.25">
      <c r="A121" s="12">
        <f>O!J114</f>
        <v>0</v>
      </c>
      <c r="B121" s="12">
        <f>D!K114</f>
        <v>0</v>
      </c>
      <c r="C121" s="12">
        <f>P!I114</f>
        <v>0.5714285714285714</v>
      </c>
      <c r="D121" s="12">
        <f>A!F114</f>
        <v>4</v>
      </c>
      <c r="E121">
        <f t="shared" si="5"/>
        <v>113</v>
      </c>
      <c r="F121">
        <f t="shared" si="3"/>
        <v>4</v>
      </c>
      <c r="G121" t="str">
        <f t="shared" si="4"/>
        <v>Tak Acuh</v>
      </c>
    </row>
    <row r="122" spans="1:7" hidden="1" x14ac:dyDescent="0.25">
      <c r="A122" s="12">
        <f>O!J115</f>
        <v>0</v>
      </c>
      <c r="B122" s="12">
        <f>D!K115</f>
        <v>0.375</v>
      </c>
      <c r="C122" s="12">
        <f>P!I115</f>
        <v>0.42857142857142855</v>
      </c>
      <c r="D122" s="12">
        <f>A!F115</f>
        <v>4</v>
      </c>
      <c r="E122">
        <f t="shared" si="5"/>
        <v>114</v>
      </c>
      <c r="F122">
        <f t="shared" si="3"/>
        <v>4</v>
      </c>
      <c r="G122" t="str">
        <f t="shared" si="4"/>
        <v>Tak Acuh</v>
      </c>
    </row>
    <row r="123" spans="1:7" hidden="1" x14ac:dyDescent="0.25">
      <c r="A123" s="12">
        <f>O!J116</f>
        <v>0</v>
      </c>
      <c r="B123" s="12">
        <f>D!K116</f>
        <v>0.375</v>
      </c>
      <c r="C123" s="12">
        <f>P!I116</f>
        <v>0.5714285714285714</v>
      </c>
      <c r="D123" s="12">
        <f>A!F116</f>
        <v>4</v>
      </c>
      <c r="E123">
        <f t="shared" si="5"/>
        <v>115</v>
      </c>
      <c r="F123">
        <f t="shared" si="3"/>
        <v>4</v>
      </c>
      <c r="G123" t="str">
        <f t="shared" si="4"/>
        <v>Tak Acuh</v>
      </c>
    </row>
    <row r="124" spans="1:7" hidden="1" x14ac:dyDescent="0.25">
      <c r="A124" s="12">
        <f>O!J117</f>
        <v>0</v>
      </c>
      <c r="B124" s="12">
        <f>D!K117</f>
        <v>0.125</v>
      </c>
      <c r="C124" s="12">
        <f>P!I117</f>
        <v>1.1428571428571428</v>
      </c>
      <c r="D124" s="12">
        <f>A!F117</f>
        <v>4</v>
      </c>
      <c r="E124">
        <f t="shared" si="5"/>
        <v>116</v>
      </c>
      <c r="F124">
        <f t="shared" si="3"/>
        <v>4</v>
      </c>
      <c r="G124" t="str">
        <f t="shared" si="4"/>
        <v>Tak Acuh</v>
      </c>
    </row>
    <row r="125" spans="1:7" hidden="1" x14ac:dyDescent="0.25">
      <c r="A125" s="12">
        <f>O!J118</f>
        <v>0</v>
      </c>
      <c r="B125" s="12">
        <f>D!K118</f>
        <v>0.125</v>
      </c>
      <c r="C125" s="12">
        <f>P!I118</f>
        <v>0.5714285714285714</v>
      </c>
      <c r="D125" s="12">
        <f>A!F118</f>
        <v>4</v>
      </c>
      <c r="E125">
        <f t="shared" si="5"/>
        <v>117</v>
      </c>
      <c r="F125">
        <f t="shared" si="3"/>
        <v>4</v>
      </c>
      <c r="G125" t="str">
        <f t="shared" si="4"/>
        <v>Tak Acuh</v>
      </c>
    </row>
    <row r="126" spans="1:7" hidden="1" x14ac:dyDescent="0.25">
      <c r="A126" s="12">
        <f>O!J119</f>
        <v>0</v>
      </c>
      <c r="B126" s="12">
        <f>D!K119</f>
        <v>0.125</v>
      </c>
      <c r="C126" s="12">
        <f>P!I119</f>
        <v>0.7142857142857143</v>
      </c>
      <c r="D126" s="12">
        <f>A!F119</f>
        <v>4</v>
      </c>
      <c r="E126">
        <f t="shared" si="5"/>
        <v>118</v>
      </c>
      <c r="F126">
        <f t="shared" si="3"/>
        <v>4</v>
      </c>
      <c r="G126" t="str">
        <f t="shared" si="4"/>
        <v>Tak Acuh</v>
      </c>
    </row>
    <row r="127" spans="1:7" hidden="1" x14ac:dyDescent="0.25">
      <c r="A127" s="12">
        <f>O!J120</f>
        <v>0</v>
      </c>
      <c r="B127" s="12">
        <f>D!K120</f>
        <v>0.375</v>
      </c>
      <c r="C127" s="12">
        <f>P!I120</f>
        <v>0.7142857142857143</v>
      </c>
      <c r="D127" s="12">
        <f>A!F120</f>
        <v>4</v>
      </c>
      <c r="E127">
        <f t="shared" si="5"/>
        <v>119</v>
      </c>
      <c r="F127">
        <f t="shared" si="3"/>
        <v>4</v>
      </c>
      <c r="G127" t="str">
        <f t="shared" si="4"/>
        <v>Tak Acuh</v>
      </c>
    </row>
    <row r="128" spans="1:7" hidden="1" x14ac:dyDescent="0.25">
      <c r="A128" s="12">
        <f>O!J121</f>
        <v>0</v>
      </c>
      <c r="B128" s="12">
        <f>D!K121</f>
        <v>0</v>
      </c>
      <c r="C128" s="12">
        <f>P!I121</f>
        <v>0.5714285714285714</v>
      </c>
      <c r="D128" s="12">
        <f>A!F121</f>
        <v>4</v>
      </c>
      <c r="E128">
        <f t="shared" si="5"/>
        <v>120</v>
      </c>
      <c r="F128">
        <f t="shared" si="3"/>
        <v>4</v>
      </c>
      <c r="G128" t="str">
        <f t="shared" si="4"/>
        <v>Tak Acuh</v>
      </c>
    </row>
    <row r="129" spans="1:7" hidden="1" x14ac:dyDescent="0.25">
      <c r="A129" s="12">
        <f>O!J122</f>
        <v>0</v>
      </c>
      <c r="B129" s="12">
        <f>D!K122</f>
        <v>0</v>
      </c>
      <c r="C129" s="12">
        <f>P!I122</f>
        <v>0.5714285714285714</v>
      </c>
      <c r="D129" s="12">
        <f>A!F122</f>
        <v>4</v>
      </c>
      <c r="E129">
        <f t="shared" si="5"/>
        <v>121</v>
      </c>
      <c r="F129">
        <f t="shared" si="3"/>
        <v>4</v>
      </c>
      <c r="G129" t="str">
        <f t="shared" si="4"/>
        <v>Tak Acuh</v>
      </c>
    </row>
    <row r="130" spans="1:7" hidden="1" x14ac:dyDescent="0.25">
      <c r="A130" s="12">
        <f>O!J123</f>
        <v>0</v>
      </c>
      <c r="B130" s="12">
        <f>D!K123</f>
        <v>0</v>
      </c>
      <c r="C130" s="12">
        <f>P!I123</f>
        <v>0.8571428571428571</v>
      </c>
      <c r="D130" s="12">
        <f>A!F123</f>
        <v>4</v>
      </c>
      <c r="E130">
        <f t="shared" si="5"/>
        <v>122</v>
      </c>
      <c r="F130">
        <f t="shared" si="3"/>
        <v>4</v>
      </c>
      <c r="G130" t="str">
        <f t="shared" si="4"/>
        <v>Tak Acuh</v>
      </c>
    </row>
    <row r="131" spans="1:7" hidden="1" x14ac:dyDescent="0.25">
      <c r="A131" s="12">
        <f>O!J124</f>
        <v>0</v>
      </c>
      <c r="B131" s="12">
        <f>D!K124</f>
        <v>0</v>
      </c>
      <c r="C131" s="12">
        <f>P!I124</f>
        <v>1.1428571428571428</v>
      </c>
      <c r="D131" s="12">
        <f>A!F124</f>
        <v>4</v>
      </c>
      <c r="E131">
        <f t="shared" si="5"/>
        <v>123</v>
      </c>
      <c r="F131">
        <f t="shared" si="3"/>
        <v>4</v>
      </c>
      <c r="G131" t="str">
        <f t="shared" si="4"/>
        <v>Tak Acuh</v>
      </c>
    </row>
    <row r="132" spans="1:7" hidden="1" x14ac:dyDescent="0.25">
      <c r="A132" s="12">
        <f>O!J125</f>
        <v>0</v>
      </c>
      <c r="B132" s="12">
        <f>D!K125</f>
        <v>0</v>
      </c>
      <c r="C132" s="12">
        <f>P!I125</f>
        <v>1.1428571428571428</v>
      </c>
      <c r="D132" s="12">
        <f>A!F125</f>
        <v>4</v>
      </c>
      <c r="E132">
        <f t="shared" si="5"/>
        <v>124</v>
      </c>
      <c r="F132">
        <f t="shared" si="3"/>
        <v>4</v>
      </c>
      <c r="G132" t="str">
        <f t="shared" si="4"/>
        <v>Tak Acuh</v>
      </c>
    </row>
    <row r="133" spans="1:7" hidden="1" x14ac:dyDescent="0.25">
      <c r="A133" s="12">
        <f>O!J126</f>
        <v>0</v>
      </c>
      <c r="B133" s="12">
        <f>D!K126</f>
        <v>0</v>
      </c>
      <c r="C133" s="12">
        <f>P!I126</f>
        <v>0.8571428571428571</v>
      </c>
      <c r="D133" s="12">
        <f>A!F126</f>
        <v>4</v>
      </c>
      <c r="E133">
        <f t="shared" si="5"/>
        <v>125</v>
      </c>
      <c r="F133">
        <f t="shared" si="3"/>
        <v>4</v>
      </c>
      <c r="G133" t="str">
        <f t="shared" si="4"/>
        <v>Tak Acuh</v>
      </c>
    </row>
    <row r="134" spans="1:7" hidden="1" x14ac:dyDescent="0.25">
      <c r="A134" s="12">
        <f>O!J127</f>
        <v>0</v>
      </c>
      <c r="B134" s="12">
        <f>D!K127</f>
        <v>0</v>
      </c>
      <c r="C134" s="12">
        <f>P!I127</f>
        <v>0.5714285714285714</v>
      </c>
      <c r="D134" s="12">
        <f>A!F127</f>
        <v>4</v>
      </c>
      <c r="E134">
        <f t="shared" si="5"/>
        <v>126</v>
      </c>
      <c r="F134">
        <f t="shared" si="3"/>
        <v>4</v>
      </c>
      <c r="G134" t="str">
        <f t="shared" si="4"/>
        <v>Tak Acuh</v>
      </c>
    </row>
    <row r="135" spans="1:7" hidden="1" x14ac:dyDescent="0.25">
      <c r="A135" s="12">
        <f>O!J128</f>
        <v>0</v>
      </c>
      <c r="B135" s="12">
        <f>D!K128</f>
        <v>0.375</v>
      </c>
      <c r="C135" s="12">
        <f>P!I128</f>
        <v>0.7142857142857143</v>
      </c>
      <c r="D135" s="12">
        <f>A!F128</f>
        <v>4</v>
      </c>
      <c r="E135">
        <f t="shared" si="5"/>
        <v>127</v>
      </c>
      <c r="F135">
        <f t="shared" si="3"/>
        <v>4</v>
      </c>
      <c r="G135" t="str">
        <f t="shared" si="4"/>
        <v>Tak Acuh</v>
      </c>
    </row>
    <row r="136" spans="1:7" hidden="1" x14ac:dyDescent="0.25">
      <c r="A136" s="12">
        <f>O!J129</f>
        <v>0</v>
      </c>
      <c r="B136" s="12">
        <f>D!K129</f>
        <v>0.125</v>
      </c>
      <c r="C136" s="12">
        <f>P!I129</f>
        <v>0.7142857142857143</v>
      </c>
      <c r="D136" s="12">
        <f>A!F129</f>
        <v>4</v>
      </c>
      <c r="E136">
        <f t="shared" si="5"/>
        <v>128</v>
      </c>
      <c r="F136">
        <f t="shared" si="3"/>
        <v>4</v>
      </c>
      <c r="G136" t="str">
        <f t="shared" si="4"/>
        <v>Tak Acuh</v>
      </c>
    </row>
    <row r="137" spans="1:7" hidden="1" x14ac:dyDescent="0.25">
      <c r="A137" s="12">
        <f>O!J130</f>
        <v>0</v>
      </c>
      <c r="B137" s="12">
        <f>D!K130</f>
        <v>0</v>
      </c>
      <c r="C137" s="12">
        <f>P!I130</f>
        <v>0.7142857142857143</v>
      </c>
      <c r="D137" s="12">
        <f>A!F130</f>
        <v>3.5</v>
      </c>
      <c r="E137">
        <f t="shared" si="5"/>
        <v>129</v>
      </c>
      <c r="F137">
        <f t="shared" si="3"/>
        <v>4</v>
      </c>
      <c r="G137" t="str">
        <f t="shared" si="4"/>
        <v>Tak Acuh</v>
      </c>
    </row>
    <row r="138" spans="1:7" hidden="1" x14ac:dyDescent="0.25">
      <c r="A138" s="12">
        <f>O!J131</f>
        <v>0</v>
      </c>
      <c r="B138" s="12">
        <f>D!K131</f>
        <v>0</v>
      </c>
      <c r="C138" s="12">
        <f>P!I131</f>
        <v>0.5714285714285714</v>
      </c>
      <c r="D138" s="12">
        <f>A!F131</f>
        <v>4</v>
      </c>
      <c r="E138">
        <f t="shared" si="5"/>
        <v>130</v>
      </c>
      <c r="F138">
        <f t="shared" ref="F138:F149" si="6">INDEX($A$7:$D$7,0,MATCH(MAX(A138:D138),A138:D138,0))</f>
        <v>4</v>
      </c>
      <c r="G138" t="str">
        <f t="shared" ref="G138:G149" si="7">INDEX($A$8:$D$8,0,MATCH(MAX(A138:D138),A138:D138,0))</f>
        <v>Tak Acuh</v>
      </c>
    </row>
    <row r="139" spans="1:7" hidden="1" x14ac:dyDescent="0.25">
      <c r="A139" s="12">
        <f>O!J132</f>
        <v>0</v>
      </c>
      <c r="B139" s="12">
        <f>D!K132</f>
        <v>0</v>
      </c>
      <c r="C139" s="12">
        <f>P!I132</f>
        <v>0.7142857142857143</v>
      </c>
      <c r="D139" s="12">
        <f>A!F132</f>
        <v>4</v>
      </c>
      <c r="E139">
        <f t="shared" ref="E139:E149" si="8">E138+1</f>
        <v>131</v>
      </c>
      <c r="F139">
        <f t="shared" si="6"/>
        <v>4</v>
      </c>
      <c r="G139" t="str">
        <f t="shared" si="7"/>
        <v>Tak Acuh</v>
      </c>
    </row>
    <row r="140" spans="1:7" hidden="1" x14ac:dyDescent="0.25">
      <c r="A140" s="12">
        <f>O!J133</f>
        <v>0</v>
      </c>
      <c r="B140" s="12">
        <f>D!K133</f>
        <v>0.375</v>
      </c>
      <c r="C140" s="12">
        <f>P!I133</f>
        <v>0.7142857142857143</v>
      </c>
      <c r="D140" s="12">
        <f>A!F133</f>
        <v>4</v>
      </c>
      <c r="E140">
        <f t="shared" si="8"/>
        <v>132</v>
      </c>
      <c r="F140">
        <f t="shared" si="6"/>
        <v>4</v>
      </c>
      <c r="G140" t="str">
        <f t="shared" si="7"/>
        <v>Tak Acuh</v>
      </c>
    </row>
    <row r="141" spans="1:7" hidden="1" x14ac:dyDescent="0.25">
      <c r="A141" s="12">
        <f>O!J134</f>
        <v>0</v>
      </c>
      <c r="B141" s="12">
        <f>D!K134</f>
        <v>0</v>
      </c>
      <c r="C141" s="12">
        <f>P!I134</f>
        <v>1.1428571428571428</v>
      </c>
      <c r="D141" s="12">
        <f>A!F134</f>
        <v>4</v>
      </c>
      <c r="E141">
        <f t="shared" si="8"/>
        <v>133</v>
      </c>
      <c r="F141">
        <f t="shared" si="6"/>
        <v>4</v>
      </c>
      <c r="G141" t="str">
        <f t="shared" si="7"/>
        <v>Tak Acuh</v>
      </c>
    </row>
    <row r="142" spans="1:7" hidden="1" x14ac:dyDescent="0.25">
      <c r="A142" s="12">
        <f>O!J135</f>
        <v>0</v>
      </c>
      <c r="B142" s="12">
        <f>D!K135</f>
        <v>0</v>
      </c>
      <c r="C142" s="12">
        <f>P!I135</f>
        <v>1.1428571428571428</v>
      </c>
      <c r="D142" s="12">
        <f>A!F135</f>
        <v>4</v>
      </c>
      <c r="E142">
        <f t="shared" si="8"/>
        <v>134</v>
      </c>
      <c r="F142">
        <f t="shared" si="6"/>
        <v>4</v>
      </c>
      <c r="G142" t="str">
        <f t="shared" si="7"/>
        <v>Tak Acuh</v>
      </c>
    </row>
    <row r="143" spans="1:7" hidden="1" x14ac:dyDescent="0.25">
      <c r="A143" s="12">
        <f>O!J136</f>
        <v>0</v>
      </c>
      <c r="B143" s="12">
        <f>D!K136</f>
        <v>0</v>
      </c>
      <c r="C143" s="12">
        <f>P!I136</f>
        <v>0.8571428571428571</v>
      </c>
      <c r="D143" s="12">
        <f>A!F136</f>
        <v>4</v>
      </c>
      <c r="E143">
        <f t="shared" si="8"/>
        <v>135</v>
      </c>
      <c r="F143">
        <f t="shared" si="6"/>
        <v>4</v>
      </c>
      <c r="G143" t="str">
        <f t="shared" si="7"/>
        <v>Tak Acuh</v>
      </c>
    </row>
    <row r="144" spans="1:7" hidden="1" x14ac:dyDescent="0.25">
      <c r="A144" s="12">
        <f>O!J137</f>
        <v>0</v>
      </c>
      <c r="B144" s="12">
        <f>D!K137</f>
        <v>0</v>
      </c>
      <c r="C144" s="12">
        <f>P!I137</f>
        <v>0.5714285714285714</v>
      </c>
      <c r="D144" s="12">
        <f>A!F137</f>
        <v>4</v>
      </c>
      <c r="E144">
        <f t="shared" si="8"/>
        <v>136</v>
      </c>
      <c r="F144">
        <f t="shared" si="6"/>
        <v>4</v>
      </c>
      <c r="G144" t="str">
        <f t="shared" si="7"/>
        <v>Tak Acuh</v>
      </c>
    </row>
    <row r="145" spans="1:7" hidden="1" x14ac:dyDescent="0.25">
      <c r="A145" s="12">
        <f>O!J138</f>
        <v>0</v>
      </c>
      <c r="B145" s="12">
        <f>D!K138</f>
        <v>0.375</v>
      </c>
      <c r="C145" s="12">
        <f>P!I138</f>
        <v>0.8571428571428571</v>
      </c>
      <c r="D145" s="12">
        <f>A!F138</f>
        <v>4</v>
      </c>
      <c r="E145">
        <f t="shared" si="8"/>
        <v>137</v>
      </c>
      <c r="F145">
        <f t="shared" si="6"/>
        <v>4</v>
      </c>
      <c r="G145" t="str">
        <f t="shared" si="7"/>
        <v>Tak Acuh</v>
      </c>
    </row>
    <row r="146" spans="1:7" hidden="1" x14ac:dyDescent="0.25">
      <c r="A146" s="12">
        <f>O!J139</f>
        <v>0</v>
      </c>
      <c r="B146" s="12">
        <f>D!K139</f>
        <v>0</v>
      </c>
      <c r="C146" s="12">
        <f>P!I139</f>
        <v>0.7142857142857143</v>
      </c>
      <c r="D146" s="12">
        <f>A!F139</f>
        <v>4</v>
      </c>
      <c r="E146">
        <f t="shared" si="8"/>
        <v>138</v>
      </c>
      <c r="F146">
        <f t="shared" si="6"/>
        <v>4</v>
      </c>
      <c r="G146" t="str">
        <f t="shared" si="7"/>
        <v>Tak Acuh</v>
      </c>
    </row>
    <row r="147" spans="1:7" hidden="1" x14ac:dyDescent="0.25">
      <c r="A147" s="12">
        <f>O!J140</f>
        <v>3</v>
      </c>
      <c r="B147" s="12">
        <f>D!K140</f>
        <v>1.375</v>
      </c>
      <c r="C147" s="12">
        <f>P!I140</f>
        <v>1.2857142857142858</v>
      </c>
      <c r="D147" s="12">
        <f>A!F140</f>
        <v>1.25</v>
      </c>
      <c r="E147">
        <f t="shared" si="8"/>
        <v>139</v>
      </c>
      <c r="F147">
        <f t="shared" si="6"/>
        <v>1</v>
      </c>
      <c r="G147" t="str">
        <f t="shared" si="7"/>
        <v>Otoriter</v>
      </c>
    </row>
    <row r="148" spans="1:7" hidden="1" x14ac:dyDescent="0.25">
      <c r="A148" s="12">
        <f>O!J141</f>
        <v>2.875</v>
      </c>
      <c r="B148" s="12">
        <f>D!K141</f>
        <v>1.375</v>
      </c>
      <c r="C148" s="12">
        <f>P!I141</f>
        <v>1.5714285714285714</v>
      </c>
      <c r="D148" s="12">
        <f>A!F141</f>
        <v>1.25</v>
      </c>
      <c r="E148">
        <f t="shared" si="8"/>
        <v>140</v>
      </c>
      <c r="F148">
        <f t="shared" si="6"/>
        <v>1</v>
      </c>
      <c r="G148" t="str">
        <f t="shared" si="7"/>
        <v>Otoriter</v>
      </c>
    </row>
    <row r="149" spans="1:7" hidden="1" x14ac:dyDescent="0.25">
      <c r="A149" s="12">
        <f>O!J142</f>
        <v>2.75</v>
      </c>
      <c r="B149" s="12">
        <f>D!K142</f>
        <v>1.5</v>
      </c>
      <c r="C149" s="12">
        <f>P!I142</f>
        <v>1.4285714285714286</v>
      </c>
      <c r="D149" s="12">
        <f>A!F142</f>
        <v>1.5</v>
      </c>
      <c r="E149">
        <f t="shared" si="8"/>
        <v>141</v>
      </c>
      <c r="F149">
        <f t="shared" si="6"/>
        <v>1</v>
      </c>
      <c r="G149" t="str">
        <f t="shared" si="7"/>
        <v>Otoriter</v>
      </c>
    </row>
  </sheetData>
  <autoFilter ref="A8:J149">
    <filterColumn colId="6">
      <filters>
        <filter val="Permisif"/>
      </filters>
    </filterColumn>
  </autoFilter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9"/>
  <sheetViews>
    <sheetView zoomScale="90" zoomScaleNormal="90" workbookViewId="0">
      <selection activeCell="F153" sqref="F153"/>
    </sheetView>
  </sheetViews>
  <sheetFormatPr defaultRowHeight="15" x14ac:dyDescent="0.25"/>
  <cols>
    <col min="1" max="1" width="10.140625" bestFit="1" customWidth="1"/>
    <col min="2" max="2" width="11.140625" bestFit="1" customWidth="1"/>
    <col min="3" max="3" width="12" bestFit="1" customWidth="1"/>
    <col min="4" max="4" width="10" bestFit="1" customWidth="1"/>
    <col min="5" max="5" width="10" customWidth="1"/>
    <col min="6" max="7" width="11.140625" bestFit="1" customWidth="1"/>
    <col min="12" max="12" width="11.140625" bestFit="1" customWidth="1"/>
  </cols>
  <sheetData>
    <row r="1" spans="1:14" x14ac:dyDescent="0.25">
      <c r="I1" t="s">
        <v>203</v>
      </c>
      <c r="J1" s="12">
        <f>AVERAGE(D9:D111)</f>
        <v>3.1092233009708736</v>
      </c>
      <c r="L1" t="s">
        <v>203</v>
      </c>
      <c r="M1">
        <f>COUNTIF($F$9:$F$149,4)</f>
        <v>103</v>
      </c>
    </row>
    <row r="2" spans="1:14" x14ac:dyDescent="0.25">
      <c r="I2" t="s">
        <v>28</v>
      </c>
      <c r="J2" s="12">
        <f>AVERAGE(C9:C111)</f>
        <v>1.5686546463245508</v>
      </c>
      <c r="L2" t="s">
        <v>28</v>
      </c>
      <c r="M2">
        <f>COUNTIF($F$9:$F$149,3)</f>
        <v>17</v>
      </c>
    </row>
    <row r="3" spans="1:14" x14ac:dyDescent="0.25">
      <c r="I3" t="s">
        <v>29</v>
      </c>
      <c r="J3" s="12">
        <f>AVERAGE(B9:B111)</f>
        <v>1.0473300970873787</v>
      </c>
      <c r="L3" t="s">
        <v>29</v>
      </c>
      <c r="M3">
        <f>COUNTIF($F$9:$F$149,2)</f>
        <v>11</v>
      </c>
      <c r="N3" s="19">
        <f>M3/141</f>
        <v>7.8014184397163122E-2</v>
      </c>
    </row>
    <row r="4" spans="1:14" x14ac:dyDescent="0.25">
      <c r="I4" t="s">
        <v>30</v>
      </c>
      <c r="J4" s="12">
        <f>AVERAGE(A9:A111)</f>
        <v>0.7936893203883495</v>
      </c>
      <c r="L4" t="s">
        <v>30</v>
      </c>
      <c r="M4">
        <f>COUNTIF($F$9:$F$149,1)</f>
        <v>10</v>
      </c>
    </row>
    <row r="7" spans="1:14" x14ac:dyDescent="0.25">
      <c r="A7">
        <v>1</v>
      </c>
      <c r="B7">
        <v>2</v>
      </c>
      <c r="C7">
        <v>3</v>
      </c>
      <c r="D7">
        <v>4</v>
      </c>
      <c r="E7" t="s">
        <v>205</v>
      </c>
      <c r="F7" t="s">
        <v>24</v>
      </c>
      <c r="G7" t="s">
        <v>204</v>
      </c>
      <c r="H7" t="s">
        <v>207</v>
      </c>
    </row>
    <row r="8" spans="1:14" x14ac:dyDescent="0.25">
      <c r="A8" t="s">
        <v>30</v>
      </c>
      <c r="B8" t="s">
        <v>29</v>
      </c>
      <c r="C8" t="s">
        <v>28</v>
      </c>
      <c r="D8" t="s">
        <v>27</v>
      </c>
      <c r="E8" t="s">
        <v>205</v>
      </c>
      <c r="F8" t="s">
        <v>24</v>
      </c>
      <c r="G8" t="s">
        <v>204</v>
      </c>
    </row>
    <row r="9" spans="1:14" ht="15" customHeight="1" x14ac:dyDescent="0.25">
      <c r="A9" s="12">
        <f>O!J2</f>
        <v>2.375</v>
      </c>
      <c r="B9" s="12">
        <f>D!K2</f>
        <v>4</v>
      </c>
      <c r="C9" s="12">
        <f>P!I2</f>
        <v>3.5714285714285716</v>
      </c>
      <c r="D9" s="12">
        <f>A!F2</f>
        <v>1.25</v>
      </c>
      <c r="E9" s="17">
        <v>1</v>
      </c>
      <c r="F9">
        <f>INDEX($A$7:$D$7,0,MATCH(MAX(A9:D9),A9:D9,0))</f>
        <v>2</v>
      </c>
      <c r="G9" t="str">
        <f>INDEX($A$8:$D$8,0,MATCH(MAX(A9:D9),A9:D9,0))</f>
        <v>Demokratis</v>
      </c>
    </row>
    <row r="10" spans="1:14" ht="15" hidden="1" customHeight="1" x14ac:dyDescent="0.25">
      <c r="A10" s="12">
        <f>O!J3</f>
        <v>2.5</v>
      </c>
      <c r="B10" s="12">
        <f>D!K3</f>
        <v>2.5</v>
      </c>
      <c r="C10" s="12">
        <f>P!I3</f>
        <v>2.8571428571428572</v>
      </c>
      <c r="D10" s="12">
        <f>A!F3</f>
        <v>2.75</v>
      </c>
      <c r="E10">
        <f>E9+1</f>
        <v>2</v>
      </c>
      <c r="F10">
        <f t="shared" ref="F10:F73" si="0">INDEX($A$7:$D$7,0,MATCH(MAX(A10:D10),A10:D10,0))</f>
        <v>3</v>
      </c>
      <c r="G10" t="str">
        <f t="shared" ref="G10:G73" si="1">INDEX($A$8:$D$8,0,MATCH(MAX(A10:D10),A10:D10,0))</f>
        <v>Permisif</v>
      </c>
    </row>
    <row r="11" spans="1:14" ht="15" customHeight="1" x14ac:dyDescent="0.25">
      <c r="A11" s="12">
        <f>O!J4</f>
        <v>1.875</v>
      </c>
      <c r="B11" s="12">
        <f>D!K4</f>
        <v>2.75</v>
      </c>
      <c r="C11" s="12">
        <f>P!I4</f>
        <v>2.7142857142857144</v>
      </c>
      <c r="D11" s="12">
        <f>A!F4</f>
        <v>1</v>
      </c>
      <c r="E11">
        <f t="shared" ref="E11:E74" si="2">E10+1</f>
        <v>3</v>
      </c>
      <c r="F11">
        <f t="shared" si="0"/>
        <v>2</v>
      </c>
      <c r="G11" t="str">
        <f t="shared" si="1"/>
        <v>Demokratis</v>
      </c>
    </row>
    <row r="12" spans="1:14" ht="15" customHeight="1" x14ac:dyDescent="0.25">
      <c r="A12" s="12">
        <f>O!J5</f>
        <v>1.5</v>
      </c>
      <c r="B12" s="12">
        <f>D!K5</f>
        <v>2.875</v>
      </c>
      <c r="C12" s="12">
        <f>P!I5</f>
        <v>2.4285714285714284</v>
      </c>
      <c r="D12" s="12">
        <f>A!F5</f>
        <v>1</v>
      </c>
      <c r="E12">
        <f t="shared" si="2"/>
        <v>4</v>
      </c>
      <c r="F12">
        <f t="shared" si="0"/>
        <v>2</v>
      </c>
      <c r="G12" t="str">
        <f t="shared" si="1"/>
        <v>Demokratis</v>
      </c>
    </row>
    <row r="13" spans="1:14" ht="15" hidden="1" customHeight="1" x14ac:dyDescent="0.25">
      <c r="A13" s="12">
        <f>O!J6</f>
        <v>3</v>
      </c>
      <c r="B13" s="12">
        <f>D!K6</f>
        <v>3.125</v>
      </c>
      <c r="C13" s="12">
        <f>P!I6</f>
        <v>3.1428571428571428</v>
      </c>
      <c r="D13" s="12">
        <f>A!F6</f>
        <v>2.5</v>
      </c>
      <c r="E13">
        <f t="shared" si="2"/>
        <v>5</v>
      </c>
      <c r="F13">
        <f t="shared" si="0"/>
        <v>3</v>
      </c>
      <c r="G13" t="str">
        <f t="shared" si="1"/>
        <v>Permisif</v>
      </c>
    </row>
    <row r="14" spans="1:14" ht="15" customHeight="1" x14ac:dyDescent="0.25">
      <c r="A14" s="12">
        <f>O!J7</f>
        <v>1.125</v>
      </c>
      <c r="B14" s="12">
        <f>D!K7</f>
        <v>2.625</v>
      </c>
      <c r="C14" s="12">
        <f>P!I7</f>
        <v>2.5714285714285716</v>
      </c>
      <c r="D14" s="12">
        <f>A!F7</f>
        <v>1</v>
      </c>
      <c r="E14">
        <f t="shared" si="2"/>
        <v>6</v>
      </c>
      <c r="F14">
        <f t="shared" si="0"/>
        <v>2</v>
      </c>
      <c r="G14" t="str">
        <f t="shared" si="1"/>
        <v>Demokratis</v>
      </c>
    </row>
    <row r="15" spans="1:14" ht="15" customHeight="1" x14ac:dyDescent="0.25">
      <c r="A15" s="12">
        <f>O!J8</f>
        <v>1.125</v>
      </c>
      <c r="B15" s="12">
        <f>D!K8</f>
        <v>2.625</v>
      </c>
      <c r="C15" s="12">
        <f>P!I8</f>
        <v>2.5714285714285716</v>
      </c>
      <c r="D15" s="12">
        <f>A!F8</f>
        <v>1</v>
      </c>
      <c r="E15">
        <f t="shared" si="2"/>
        <v>7</v>
      </c>
      <c r="F15">
        <f t="shared" si="0"/>
        <v>2</v>
      </c>
      <c r="G15" t="str">
        <f t="shared" si="1"/>
        <v>Demokratis</v>
      </c>
    </row>
    <row r="16" spans="1:14" ht="15" hidden="1" customHeight="1" x14ac:dyDescent="0.25">
      <c r="A16" s="12">
        <f>O!J9</f>
        <v>1.375</v>
      </c>
      <c r="B16" s="12">
        <f>D!K9</f>
        <v>2.375</v>
      </c>
      <c r="C16" s="12">
        <f>P!I9</f>
        <v>3</v>
      </c>
      <c r="D16" s="12">
        <f>A!F9</f>
        <v>0.75</v>
      </c>
      <c r="E16">
        <f t="shared" si="2"/>
        <v>8</v>
      </c>
      <c r="F16">
        <f t="shared" si="0"/>
        <v>3</v>
      </c>
      <c r="G16" t="str">
        <f t="shared" si="1"/>
        <v>Permisif</v>
      </c>
    </row>
    <row r="17" spans="1:7" ht="15" hidden="1" customHeight="1" x14ac:dyDescent="0.25">
      <c r="A17" s="12">
        <f>O!J10</f>
        <v>3.5</v>
      </c>
      <c r="B17" s="12">
        <f>D!K10</f>
        <v>3.25</v>
      </c>
      <c r="C17" s="12">
        <f>P!I10</f>
        <v>3.1428571428571428</v>
      </c>
      <c r="D17" s="12">
        <f>A!F10</f>
        <v>3</v>
      </c>
      <c r="E17">
        <f t="shared" si="2"/>
        <v>9</v>
      </c>
      <c r="F17">
        <f t="shared" si="0"/>
        <v>1</v>
      </c>
      <c r="G17" t="str">
        <f t="shared" si="1"/>
        <v>Otoriter</v>
      </c>
    </row>
    <row r="18" spans="1:7" ht="15" hidden="1" customHeight="1" x14ac:dyDescent="0.25">
      <c r="A18" s="12">
        <f>O!J11</f>
        <v>3.375</v>
      </c>
      <c r="B18" s="12">
        <f>D!K11</f>
        <v>3.125</v>
      </c>
      <c r="C18" s="12">
        <f>P!I11</f>
        <v>3.2857142857142856</v>
      </c>
      <c r="D18" s="12">
        <f>A!F11</f>
        <v>2.25</v>
      </c>
      <c r="E18">
        <f t="shared" si="2"/>
        <v>10</v>
      </c>
      <c r="F18">
        <f t="shared" si="0"/>
        <v>1</v>
      </c>
      <c r="G18" t="str">
        <f t="shared" si="1"/>
        <v>Otoriter</v>
      </c>
    </row>
    <row r="19" spans="1:7" ht="15" customHeight="1" x14ac:dyDescent="0.25">
      <c r="A19" s="12">
        <f>O!J12</f>
        <v>1.375</v>
      </c>
      <c r="B19" s="12">
        <f>D!K12</f>
        <v>3.375</v>
      </c>
      <c r="C19" s="12">
        <f>P!I12</f>
        <v>2.8571428571428572</v>
      </c>
      <c r="D19" s="12">
        <f>A!F12</f>
        <v>1</v>
      </c>
      <c r="E19">
        <f t="shared" si="2"/>
        <v>11</v>
      </c>
      <c r="F19">
        <f t="shared" si="0"/>
        <v>2</v>
      </c>
      <c r="G19" t="str">
        <f t="shared" si="1"/>
        <v>Demokratis</v>
      </c>
    </row>
    <row r="20" spans="1:7" ht="15" customHeight="1" x14ac:dyDescent="0.25">
      <c r="A20" s="12">
        <f>O!J13</f>
        <v>2.125</v>
      </c>
      <c r="B20" s="12">
        <f>D!K13</f>
        <v>3</v>
      </c>
      <c r="C20" s="12">
        <f>P!I13</f>
        <v>3</v>
      </c>
      <c r="D20" s="12">
        <f>A!F13</f>
        <v>1</v>
      </c>
      <c r="E20">
        <f t="shared" si="2"/>
        <v>12</v>
      </c>
      <c r="F20">
        <f t="shared" si="0"/>
        <v>2</v>
      </c>
      <c r="G20" t="str">
        <f t="shared" si="1"/>
        <v>Demokratis</v>
      </c>
    </row>
    <row r="21" spans="1:7" ht="15" hidden="1" customHeight="1" x14ac:dyDescent="0.25">
      <c r="A21" s="12">
        <f>O!J14</f>
        <v>2.625</v>
      </c>
      <c r="B21" s="12">
        <f>D!K14</f>
        <v>2.625</v>
      </c>
      <c r="C21" s="12">
        <f>P!I14</f>
        <v>3</v>
      </c>
      <c r="D21" s="12">
        <f>A!F14</f>
        <v>2</v>
      </c>
      <c r="E21">
        <f t="shared" si="2"/>
        <v>13</v>
      </c>
      <c r="F21">
        <f t="shared" si="0"/>
        <v>3</v>
      </c>
      <c r="G21" t="str">
        <f t="shared" si="1"/>
        <v>Permisif</v>
      </c>
    </row>
    <row r="22" spans="1:7" ht="15" hidden="1" customHeight="1" x14ac:dyDescent="0.25">
      <c r="A22" s="12">
        <f>O!J15</f>
        <v>1.25</v>
      </c>
      <c r="B22" s="12">
        <f>D!K15</f>
        <v>3.125</v>
      </c>
      <c r="C22" s="12">
        <f>P!I15</f>
        <v>3.7142857142857144</v>
      </c>
      <c r="D22" s="12">
        <f>A!F15</f>
        <v>0.75</v>
      </c>
      <c r="E22">
        <f t="shared" si="2"/>
        <v>14</v>
      </c>
      <c r="F22">
        <f t="shared" si="0"/>
        <v>3</v>
      </c>
      <c r="G22" t="str">
        <f t="shared" si="1"/>
        <v>Permisif</v>
      </c>
    </row>
    <row r="23" spans="1:7" ht="15" customHeight="1" x14ac:dyDescent="0.25">
      <c r="A23" s="12">
        <f>O!J16</f>
        <v>1.375</v>
      </c>
      <c r="B23" s="12">
        <f>D!K16</f>
        <v>3.625</v>
      </c>
      <c r="C23" s="12">
        <f>P!I16</f>
        <v>3.4285714285714284</v>
      </c>
      <c r="D23" s="12">
        <f>A!F16</f>
        <v>1</v>
      </c>
      <c r="E23">
        <f t="shared" si="2"/>
        <v>15</v>
      </c>
      <c r="F23">
        <f t="shared" si="0"/>
        <v>2</v>
      </c>
      <c r="G23" t="str">
        <f t="shared" si="1"/>
        <v>Demokratis</v>
      </c>
    </row>
    <row r="24" spans="1:7" ht="15" customHeight="1" x14ac:dyDescent="0.25">
      <c r="A24" s="12">
        <f>O!J17</f>
        <v>2.25</v>
      </c>
      <c r="B24" s="12">
        <f>D!K17</f>
        <v>3.625</v>
      </c>
      <c r="C24" s="12">
        <f>P!I17</f>
        <v>3.4285714285714284</v>
      </c>
      <c r="D24" s="12">
        <f>A!F17</f>
        <v>1</v>
      </c>
      <c r="E24">
        <f t="shared" si="2"/>
        <v>16</v>
      </c>
      <c r="F24">
        <f t="shared" si="0"/>
        <v>2</v>
      </c>
      <c r="G24" t="str">
        <f t="shared" si="1"/>
        <v>Demokratis</v>
      </c>
    </row>
    <row r="25" spans="1:7" ht="15" hidden="1" customHeight="1" x14ac:dyDescent="0.25">
      <c r="A25" s="12">
        <f>O!J18</f>
        <v>1.875</v>
      </c>
      <c r="B25" s="12">
        <f>D!K18</f>
        <v>1.625</v>
      </c>
      <c r="C25" s="12">
        <f>P!I18</f>
        <v>1.7142857142857142</v>
      </c>
      <c r="D25" s="12">
        <f>A!F18</f>
        <v>1.5</v>
      </c>
      <c r="E25">
        <f t="shared" si="2"/>
        <v>17</v>
      </c>
      <c r="F25">
        <f t="shared" si="0"/>
        <v>1</v>
      </c>
      <c r="G25" t="str">
        <f t="shared" si="1"/>
        <v>Otoriter</v>
      </c>
    </row>
    <row r="26" spans="1:7" ht="15" hidden="1" customHeight="1" x14ac:dyDescent="0.25">
      <c r="A26" s="12">
        <f>O!J19</f>
        <v>1.375</v>
      </c>
      <c r="B26" s="12">
        <f>D!K19</f>
        <v>2.75</v>
      </c>
      <c r="C26" s="12">
        <f>P!I19</f>
        <v>2.8571428571428572</v>
      </c>
      <c r="D26" s="12">
        <f>A!F19</f>
        <v>0.75</v>
      </c>
      <c r="E26">
        <f t="shared" si="2"/>
        <v>18</v>
      </c>
      <c r="F26">
        <f t="shared" si="0"/>
        <v>3</v>
      </c>
      <c r="G26" t="str">
        <f t="shared" si="1"/>
        <v>Permisif</v>
      </c>
    </row>
    <row r="27" spans="1:7" ht="15" hidden="1" customHeight="1" x14ac:dyDescent="0.25">
      <c r="A27" s="12">
        <f>O!J20</f>
        <v>3.25</v>
      </c>
      <c r="B27" s="12">
        <f>D!K20</f>
        <v>3.25</v>
      </c>
      <c r="C27" s="12">
        <f>P!I20</f>
        <v>3.7142857142857144</v>
      </c>
      <c r="D27" s="12">
        <f>A!F20</f>
        <v>2.25</v>
      </c>
      <c r="E27">
        <f t="shared" si="2"/>
        <v>19</v>
      </c>
      <c r="F27">
        <f t="shared" si="0"/>
        <v>3</v>
      </c>
      <c r="G27" t="str">
        <f t="shared" si="1"/>
        <v>Permisif</v>
      </c>
    </row>
    <row r="28" spans="1:7" ht="15" hidden="1" customHeight="1" x14ac:dyDescent="0.25">
      <c r="A28" s="12">
        <f>O!J21</f>
        <v>0</v>
      </c>
      <c r="B28" s="12">
        <f>D!K21</f>
        <v>0</v>
      </c>
      <c r="C28" s="12">
        <f>P!I21</f>
        <v>0</v>
      </c>
      <c r="D28" s="12">
        <f>A!F21</f>
        <v>1</v>
      </c>
      <c r="E28">
        <f t="shared" si="2"/>
        <v>20</v>
      </c>
      <c r="F28">
        <f t="shared" si="0"/>
        <v>4</v>
      </c>
      <c r="G28" t="str">
        <f t="shared" si="1"/>
        <v>Tak Acuh</v>
      </c>
    </row>
    <row r="29" spans="1:7" ht="15" hidden="1" customHeight="1" x14ac:dyDescent="0.25">
      <c r="A29" s="12">
        <f>O!J22</f>
        <v>3.125</v>
      </c>
      <c r="B29" s="12">
        <f>D!K22</f>
        <v>3.375</v>
      </c>
      <c r="C29" s="12">
        <f>P!I22</f>
        <v>3.4285714285714284</v>
      </c>
      <c r="D29" s="12">
        <f>A!F22</f>
        <v>3</v>
      </c>
      <c r="E29">
        <f t="shared" si="2"/>
        <v>21</v>
      </c>
      <c r="F29">
        <f t="shared" si="0"/>
        <v>3</v>
      </c>
      <c r="G29" t="str">
        <f t="shared" si="1"/>
        <v>Permisif</v>
      </c>
    </row>
    <row r="30" spans="1:7" ht="15" hidden="1" customHeight="1" x14ac:dyDescent="0.25">
      <c r="A30" s="12">
        <f>O!J23</f>
        <v>2.875</v>
      </c>
      <c r="B30" s="12">
        <f>D!K23</f>
        <v>2.75</v>
      </c>
      <c r="C30" s="12">
        <f>P!I23</f>
        <v>2.2857142857142856</v>
      </c>
      <c r="D30" s="12">
        <f>A!F23</f>
        <v>1</v>
      </c>
      <c r="E30">
        <f t="shared" si="2"/>
        <v>22</v>
      </c>
      <c r="F30">
        <f t="shared" si="0"/>
        <v>1</v>
      </c>
      <c r="G30" t="str">
        <f t="shared" si="1"/>
        <v>Otoriter</v>
      </c>
    </row>
    <row r="31" spans="1:7" ht="15" customHeight="1" x14ac:dyDescent="0.25">
      <c r="A31" s="12">
        <f>O!J24</f>
        <v>3.5</v>
      </c>
      <c r="B31" s="12">
        <f>D!K24</f>
        <v>3.625</v>
      </c>
      <c r="C31" s="12">
        <f>P!I24</f>
        <v>3.1428571428571428</v>
      </c>
      <c r="D31" s="12">
        <f>A!F24</f>
        <v>2.25</v>
      </c>
      <c r="E31">
        <f t="shared" si="2"/>
        <v>23</v>
      </c>
      <c r="F31">
        <f t="shared" si="0"/>
        <v>2</v>
      </c>
      <c r="G31" t="str">
        <f t="shared" si="1"/>
        <v>Demokratis</v>
      </c>
    </row>
    <row r="32" spans="1:7" ht="15" hidden="1" customHeight="1" x14ac:dyDescent="0.25">
      <c r="A32" s="12">
        <f>O!J25</f>
        <v>0.5</v>
      </c>
      <c r="B32" s="12">
        <f>D!K25</f>
        <v>0</v>
      </c>
      <c r="C32" s="12">
        <f>P!I25</f>
        <v>0.7142857142857143</v>
      </c>
      <c r="D32" s="12">
        <f>A!F25</f>
        <v>4</v>
      </c>
      <c r="E32">
        <f t="shared" si="2"/>
        <v>24</v>
      </c>
      <c r="F32">
        <f t="shared" si="0"/>
        <v>4</v>
      </c>
      <c r="G32" t="str">
        <f t="shared" si="1"/>
        <v>Tak Acuh</v>
      </c>
    </row>
    <row r="33" spans="1:7" ht="15" hidden="1" customHeight="1" x14ac:dyDescent="0.25">
      <c r="A33" s="12">
        <f>O!J26</f>
        <v>1.25</v>
      </c>
      <c r="B33" s="12">
        <f>D!K26</f>
        <v>1</v>
      </c>
      <c r="C33" s="12">
        <f>P!I26</f>
        <v>1.4285714285714286</v>
      </c>
      <c r="D33" s="12">
        <f>A!F26</f>
        <v>1.5</v>
      </c>
      <c r="E33">
        <f t="shared" si="2"/>
        <v>25</v>
      </c>
      <c r="F33">
        <f t="shared" si="0"/>
        <v>4</v>
      </c>
      <c r="G33" t="str">
        <f t="shared" si="1"/>
        <v>Tak Acuh</v>
      </c>
    </row>
    <row r="34" spans="1:7" ht="15" hidden="1" customHeight="1" x14ac:dyDescent="0.25">
      <c r="A34" s="12">
        <f>O!J27</f>
        <v>3</v>
      </c>
      <c r="B34" s="12">
        <f>D!K27</f>
        <v>3</v>
      </c>
      <c r="C34" s="12">
        <f>P!I27</f>
        <v>3</v>
      </c>
      <c r="D34" s="12">
        <f>A!F27</f>
        <v>2.5</v>
      </c>
      <c r="E34">
        <f t="shared" si="2"/>
        <v>26</v>
      </c>
      <c r="F34">
        <f t="shared" si="0"/>
        <v>1</v>
      </c>
      <c r="G34" t="str">
        <f t="shared" si="1"/>
        <v>Otoriter</v>
      </c>
    </row>
    <row r="35" spans="1:7" ht="15" hidden="1" customHeight="1" x14ac:dyDescent="0.25">
      <c r="A35" s="12">
        <f>O!J28</f>
        <v>1.875</v>
      </c>
      <c r="B35" s="12">
        <f>D!K28</f>
        <v>3.125</v>
      </c>
      <c r="C35" s="12">
        <f>P!I28</f>
        <v>3.1428571428571428</v>
      </c>
      <c r="D35" s="12">
        <f>A!F28</f>
        <v>1.25</v>
      </c>
      <c r="E35">
        <f t="shared" si="2"/>
        <v>27</v>
      </c>
      <c r="F35">
        <f t="shared" si="0"/>
        <v>3</v>
      </c>
      <c r="G35" t="str">
        <f t="shared" si="1"/>
        <v>Permisif</v>
      </c>
    </row>
    <row r="36" spans="1:7" ht="15" hidden="1" customHeight="1" x14ac:dyDescent="0.25">
      <c r="A36" s="12">
        <f>O!J29</f>
        <v>2.375</v>
      </c>
      <c r="B36" s="12">
        <f>D!K29</f>
        <v>2.125</v>
      </c>
      <c r="C36" s="12">
        <f>P!I29</f>
        <v>1</v>
      </c>
      <c r="D36" s="12">
        <f>A!F29</f>
        <v>1.25</v>
      </c>
      <c r="E36">
        <f t="shared" si="2"/>
        <v>28</v>
      </c>
      <c r="F36">
        <f t="shared" si="0"/>
        <v>1</v>
      </c>
      <c r="G36" t="str">
        <f t="shared" si="1"/>
        <v>Otoriter</v>
      </c>
    </row>
    <row r="37" spans="1:7" ht="15" hidden="1" customHeight="1" x14ac:dyDescent="0.25">
      <c r="A37" s="12">
        <f>O!J30</f>
        <v>1.375</v>
      </c>
      <c r="B37" s="12">
        <f>D!K30</f>
        <v>2.25</v>
      </c>
      <c r="C37" s="12">
        <f>P!I30</f>
        <v>3.5714285714285716</v>
      </c>
      <c r="D37" s="12">
        <f>A!F30</f>
        <v>0.75</v>
      </c>
      <c r="E37">
        <f t="shared" si="2"/>
        <v>29</v>
      </c>
      <c r="F37">
        <f t="shared" si="0"/>
        <v>3</v>
      </c>
      <c r="G37" t="str">
        <f t="shared" si="1"/>
        <v>Permisif</v>
      </c>
    </row>
    <row r="38" spans="1:7" ht="15" hidden="1" customHeight="1" x14ac:dyDescent="0.25">
      <c r="A38" s="12">
        <f>O!J31</f>
        <v>1</v>
      </c>
      <c r="B38" s="12">
        <f>D!K31</f>
        <v>1.375</v>
      </c>
      <c r="C38" s="12">
        <f>P!I31</f>
        <v>2.7142857142857144</v>
      </c>
      <c r="D38" s="12">
        <f>A!F31</f>
        <v>1.25</v>
      </c>
      <c r="E38">
        <f t="shared" si="2"/>
        <v>30</v>
      </c>
      <c r="F38">
        <f t="shared" si="0"/>
        <v>3</v>
      </c>
      <c r="G38" t="str">
        <f t="shared" si="1"/>
        <v>Permisif</v>
      </c>
    </row>
    <row r="39" spans="1:7" ht="15" hidden="1" customHeight="1" x14ac:dyDescent="0.25">
      <c r="A39" s="12">
        <f>O!J32</f>
        <v>1.875</v>
      </c>
      <c r="B39" s="12">
        <f>D!K32</f>
        <v>1.75</v>
      </c>
      <c r="C39" s="12">
        <f>P!I32</f>
        <v>3.1428571428571428</v>
      </c>
      <c r="D39" s="12">
        <f>A!F32</f>
        <v>1</v>
      </c>
      <c r="E39">
        <f t="shared" si="2"/>
        <v>31</v>
      </c>
      <c r="F39">
        <f t="shared" si="0"/>
        <v>3</v>
      </c>
      <c r="G39" t="str">
        <f t="shared" si="1"/>
        <v>Permisif</v>
      </c>
    </row>
    <row r="40" spans="1:7" ht="15" hidden="1" customHeight="1" x14ac:dyDescent="0.25">
      <c r="A40" s="12">
        <f>O!J33</f>
        <v>3.375</v>
      </c>
      <c r="B40" s="12">
        <f>D!K33</f>
        <v>2.875</v>
      </c>
      <c r="C40" s="12">
        <f>P!I33</f>
        <v>2.5714285714285716</v>
      </c>
      <c r="D40" s="12">
        <f>A!F33</f>
        <v>1.75</v>
      </c>
      <c r="E40">
        <f t="shared" si="2"/>
        <v>32</v>
      </c>
      <c r="F40">
        <f t="shared" si="0"/>
        <v>1</v>
      </c>
      <c r="G40" t="str">
        <f t="shared" si="1"/>
        <v>Otoriter</v>
      </c>
    </row>
    <row r="41" spans="1:7" ht="15" customHeight="1" x14ac:dyDescent="0.25">
      <c r="A41" s="12">
        <f>O!J34</f>
        <v>2</v>
      </c>
      <c r="B41" s="12">
        <f>D!K34</f>
        <v>4</v>
      </c>
      <c r="C41" s="12">
        <f>P!I34</f>
        <v>3.4285714285714284</v>
      </c>
      <c r="D41" s="12">
        <f>A!F34</f>
        <v>1</v>
      </c>
      <c r="E41">
        <f t="shared" si="2"/>
        <v>33</v>
      </c>
      <c r="F41">
        <f t="shared" si="0"/>
        <v>2</v>
      </c>
      <c r="G41" t="str">
        <f t="shared" si="1"/>
        <v>Demokratis</v>
      </c>
    </row>
    <row r="42" spans="1:7" ht="15" hidden="1" customHeight="1" x14ac:dyDescent="0.25">
      <c r="A42" s="12">
        <f>O!J35</f>
        <v>1.125</v>
      </c>
      <c r="B42" s="12">
        <f>D!K35</f>
        <v>1.375</v>
      </c>
      <c r="C42" s="12">
        <f>P!I35</f>
        <v>2.2857142857142856</v>
      </c>
      <c r="D42" s="12">
        <f>A!F35</f>
        <v>1</v>
      </c>
      <c r="E42">
        <f t="shared" si="2"/>
        <v>34</v>
      </c>
      <c r="F42">
        <f t="shared" si="0"/>
        <v>3</v>
      </c>
      <c r="G42" t="str">
        <f t="shared" si="1"/>
        <v>Permisif</v>
      </c>
    </row>
    <row r="43" spans="1:7" ht="15" hidden="1" customHeight="1" x14ac:dyDescent="0.25">
      <c r="A43" s="12">
        <f>O!J36</f>
        <v>3.625</v>
      </c>
      <c r="B43" s="12">
        <f>D!K36</f>
        <v>3.5</v>
      </c>
      <c r="C43" s="12">
        <f>P!I36</f>
        <v>3.7142857142857144</v>
      </c>
      <c r="D43" s="12">
        <f>A!F36</f>
        <v>3</v>
      </c>
      <c r="E43">
        <f t="shared" si="2"/>
        <v>35</v>
      </c>
      <c r="F43">
        <f t="shared" si="0"/>
        <v>3</v>
      </c>
      <c r="G43" t="str">
        <f t="shared" si="1"/>
        <v>Permisif</v>
      </c>
    </row>
    <row r="44" spans="1:7" ht="15" hidden="1" customHeight="1" x14ac:dyDescent="0.25">
      <c r="A44" s="12">
        <f>O!J37</f>
        <v>3.25</v>
      </c>
      <c r="B44" s="12">
        <f>D!K37</f>
        <v>3.375</v>
      </c>
      <c r="C44" s="12">
        <f>P!I37</f>
        <v>3.7142857142857144</v>
      </c>
      <c r="D44" s="12">
        <f>A!F37</f>
        <v>2.25</v>
      </c>
      <c r="E44">
        <f t="shared" si="2"/>
        <v>36</v>
      </c>
      <c r="F44">
        <f t="shared" si="0"/>
        <v>3</v>
      </c>
      <c r="G44" t="str">
        <f t="shared" si="1"/>
        <v>Permisif</v>
      </c>
    </row>
    <row r="45" spans="1:7" ht="15" hidden="1" customHeight="1" x14ac:dyDescent="0.25">
      <c r="A45" s="12">
        <f>O!J38</f>
        <v>3.75</v>
      </c>
      <c r="B45" s="12">
        <f>D!K38</f>
        <v>3.625</v>
      </c>
      <c r="C45" s="12">
        <f>P!I38</f>
        <v>3.8571428571428572</v>
      </c>
      <c r="D45" s="12">
        <f>A!F38</f>
        <v>2.75</v>
      </c>
      <c r="E45">
        <f t="shared" si="2"/>
        <v>37</v>
      </c>
      <c r="F45">
        <f t="shared" si="0"/>
        <v>3</v>
      </c>
      <c r="G45" t="str">
        <f t="shared" si="1"/>
        <v>Permisif</v>
      </c>
    </row>
    <row r="46" spans="1:7" ht="15" hidden="1" customHeight="1" x14ac:dyDescent="0.25">
      <c r="A46" s="12">
        <f>O!J39</f>
        <v>2.625</v>
      </c>
      <c r="B46" s="12">
        <f>D!K39</f>
        <v>2.625</v>
      </c>
      <c r="C46" s="12">
        <f>P!I39</f>
        <v>3.4285714285714284</v>
      </c>
      <c r="D46" s="12">
        <f>A!F39</f>
        <v>1.5</v>
      </c>
      <c r="E46">
        <f t="shared" si="2"/>
        <v>38</v>
      </c>
      <c r="F46">
        <f t="shared" si="0"/>
        <v>3</v>
      </c>
      <c r="G46" t="str">
        <f t="shared" si="1"/>
        <v>Permisif</v>
      </c>
    </row>
    <row r="47" spans="1:7" ht="15" hidden="1" customHeight="1" x14ac:dyDescent="0.25">
      <c r="A47" s="12">
        <f>O!J40</f>
        <v>0</v>
      </c>
      <c r="B47" s="12">
        <f>D!K40</f>
        <v>0</v>
      </c>
      <c r="C47" s="12">
        <f>P!I40</f>
        <v>0.5714285714285714</v>
      </c>
      <c r="D47" s="12">
        <f>A!F40</f>
        <v>4</v>
      </c>
      <c r="E47">
        <f t="shared" si="2"/>
        <v>39</v>
      </c>
      <c r="F47">
        <f t="shared" si="0"/>
        <v>4</v>
      </c>
      <c r="G47" t="str">
        <f t="shared" si="1"/>
        <v>Tak Acuh</v>
      </c>
    </row>
    <row r="48" spans="1:7" ht="15" hidden="1" customHeight="1" x14ac:dyDescent="0.25">
      <c r="A48" s="12">
        <f>O!J41</f>
        <v>0</v>
      </c>
      <c r="B48" s="12">
        <f>D!K41</f>
        <v>0.125</v>
      </c>
      <c r="C48" s="12">
        <f>P!I41</f>
        <v>1</v>
      </c>
      <c r="D48" s="12">
        <f>A!F41</f>
        <v>4</v>
      </c>
      <c r="E48">
        <f t="shared" si="2"/>
        <v>40</v>
      </c>
      <c r="F48">
        <f t="shared" si="0"/>
        <v>4</v>
      </c>
      <c r="G48" t="str">
        <f t="shared" si="1"/>
        <v>Tak Acuh</v>
      </c>
    </row>
    <row r="49" spans="1:7" ht="15" hidden="1" customHeight="1" x14ac:dyDescent="0.25">
      <c r="A49" s="12">
        <f>O!J42</f>
        <v>0</v>
      </c>
      <c r="B49" s="12">
        <f>D!K42</f>
        <v>0.125</v>
      </c>
      <c r="C49" s="12">
        <f>P!I42</f>
        <v>1.1428571428571428</v>
      </c>
      <c r="D49" s="12">
        <f>A!F42</f>
        <v>4</v>
      </c>
      <c r="E49">
        <f t="shared" si="2"/>
        <v>41</v>
      </c>
      <c r="F49">
        <f t="shared" si="0"/>
        <v>4</v>
      </c>
      <c r="G49" t="str">
        <f t="shared" si="1"/>
        <v>Tak Acuh</v>
      </c>
    </row>
    <row r="50" spans="1:7" ht="15" hidden="1" customHeight="1" x14ac:dyDescent="0.25">
      <c r="A50" s="12">
        <f>O!J43</f>
        <v>0</v>
      </c>
      <c r="B50" s="12">
        <f>D!K43</f>
        <v>0</v>
      </c>
      <c r="C50" s="12">
        <f>P!I43</f>
        <v>0.7142857142857143</v>
      </c>
      <c r="D50" s="12">
        <f>A!F43</f>
        <v>4</v>
      </c>
      <c r="E50">
        <f t="shared" si="2"/>
        <v>42</v>
      </c>
      <c r="F50">
        <f t="shared" si="0"/>
        <v>4</v>
      </c>
      <c r="G50" t="str">
        <f t="shared" si="1"/>
        <v>Tak Acuh</v>
      </c>
    </row>
    <row r="51" spans="1:7" ht="15" hidden="1" customHeight="1" x14ac:dyDescent="0.25">
      <c r="A51" s="12">
        <f>O!J44</f>
        <v>0</v>
      </c>
      <c r="B51" s="12">
        <f>D!K44</f>
        <v>0</v>
      </c>
      <c r="C51" s="12">
        <f>P!I44</f>
        <v>0.8571428571428571</v>
      </c>
      <c r="D51" s="12">
        <f>A!F44</f>
        <v>4</v>
      </c>
      <c r="E51">
        <f t="shared" si="2"/>
        <v>43</v>
      </c>
      <c r="F51">
        <f t="shared" si="0"/>
        <v>4</v>
      </c>
      <c r="G51" t="str">
        <f t="shared" si="1"/>
        <v>Tak Acuh</v>
      </c>
    </row>
    <row r="52" spans="1:7" ht="15" hidden="1" customHeight="1" x14ac:dyDescent="0.25">
      <c r="A52" s="12">
        <f>O!J45</f>
        <v>0</v>
      </c>
      <c r="B52" s="12">
        <f>D!K45</f>
        <v>0.125</v>
      </c>
      <c r="C52" s="12">
        <f>P!I45</f>
        <v>0.7142857142857143</v>
      </c>
      <c r="D52" s="12">
        <f>A!F45</f>
        <v>4</v>
      </c>
      <c r="E52">
        <f t="shared" si="2"/>
        <v>44</v>
      </c>
      <c r="F52">
        <f t="shared" si="0"/>
        <v>4</v>
      </c>
      <c r="G52" t="str">
        <f t="shared" si="1"/>
        <v>Tak Acuh</v>
      </c>
    </row>
    <row r="53" spans="1:7" ht="15" hidden="1" customHeight="1" x14ac:dyDescent="0.25">
      <c r="A53" s="12">
        <f>O!J46</f>
        <v>0</v>
      </c>
      <c r="B53" s="12">
        <f>D!K46</f>
        <v>0.125</v>
      </c>
      <c r="C53" s="12">
        <f>P!I46</f>
        <v>0.8571428571428571</v>
      </c>
      <c r="D53" s="12">
        <f>A!F46</f>
        <v>4</v>
      </c>
      <c r="E53">
        <f t="shared" si="2"/>
        <v>45</v>
      </c>
      <c r="F53">
        <f t="shared" si="0"/>
        <v>4</v>
      </c>
      <c r="G53" t="str">
        <f t="shared" si="1"/>
        <v>Tak Acuh</v>
      </c>
    </row>
    <row r="54" spans="1:7" ht="15" hidden="1" customHeight="1" x14ac:dyDescent="0.25">
      <c r="A54" s="12">
        <f>O!J47</f>
        <v>0</v>
      </c>
      <c r="B54" s="12">
        <f>D!K47</f>
        <v>0.125</v>
      </c>
      <c r="C54" s="12">
        <f>P!I47</f>
        <v>0.7142857142857143</v>
      </c>
      <c r="D54" s="12">
        <f>A!F47</f>
        <v>4</v>
      </c>
      <c r="E54">
        <f t="shared" si="2"/>
        <v>46</v>
      </c>
      <c r="F54">
        <f t="shared" si="0"/>
        <v>4</v>
      </c>
      <c r="G54" t="str">
        <f t="shared" si="1"/>
        <v>Tak Acuh</v>
      </c>
    </row>
    <row r="55" spans="1:7" ht="15" hidden="1" customHeight="1" x14ac:dyDescent="0.25">
      <c r="A55" s="12">
        <f>O!J48</f>
        <v>0</v>
      </c>
      <c r="B55" s="12">
        <f>D!K48</f>
        <v>0</v>
      </c>
      <c r="C55" s="12">
        <f>P!I48</f>
        <v>0.5714285714285714</v>
      </c>
      <c r="D55" s="12">
        <f>A!F48</f>
        <v>4</v>
      </c>
      <c r="E55">
        <f t="shared" si="2"/>
        <v>47</v>
      </c>
      <c r="F55">
        <f t="shared" si="0"/>
        <v>4</v>
      </c>
      <c r="G55" t="str">
        <f t="shared" si="1"/>
        <v>Tak Acuh</v>
      </c>
    </row>
    <row r="56" spans="1:7" ht="15" hidden="1" customHeight="1" x14ac:dyDescent="0.25">
      <c r="A56" s="12">
        <f>O!J49</f>
        <v>0</v>
      </c>
      <c r="B56" s="12">
        <f>D!K49</f>
        <v>0</v>
      </c>
      <c r="C56" s="12">
        <f>P!I49</f>
        <v>0.8571428571428571</v>
      </c>
      <c r="D56" s="12">
        <f>A!F49</f>
        <v>4</v>
      </c>
      <c r="E56">
        <f t="shared" si="2"/>
        <v>48</v>
      </c>
      <c r="F56">
        <f t="shared" si="0"/>
        <v>4</v>
      </c>
      <c r="G56" t="str">
        <f t="shared" si="1"/>
        <v>Tak Acuh</v>
      </c>
    </row>
    <row r="57" spans="1:7" ht="15" hidden="1" customHeight="1" x14ac:dyDescent="0.25">
      <c r="A57" s="12">
        <f>O!J50</f>
        <v>0</v>
      </c>
      <c r="B57" s="12">
        <f>D!K50</f>
        <v>0</v>
      </c>
      <c r="C57" s="12">
        <f>P!I50</f>
        <v>0.7142857142857143</v>
      </c>
      <c r="D57" s="12">
        <f>A!F50</f>
        <v>4</v>
      </c>
      <c r="E57">
        <f t="shared" si="2"/>
        <v>49</v>
      </c>
      <c r="F57">
        <f t="shared" si="0"/>
        <v>4</v>
      </c>
      <c r="G57" t="str">
        <f t="shared" si="1"/>
        <v>Tak Acuh</v>
      </c>
    </row>
    <row r="58" spans="1:7" ht="15" hidden="1" customHeight="1" x14ac:dyDescent="0.25">
      <c r="A58" s="12">
        <f>O!J51</f>
        <v>0</v>
      </c>
      <c r="B58" s="12">
        <f>D!K51</f>
        <v>0.375</v>
      </c>
      <c r="C58" s="12">
        <f>P!I51</f>
        <v>0.5714285714285714</v>
      </c>
      <c r="D58" s="12">
        <f>A!F51</f>
        <v>4</v>
      </c>
      <c r="E58">
        <f t="shared" si="2"/>
        <v>50</v>
      </c>
      <c r="F58">
        <f t="shared" si="0"/>
        <v>4</v>
      </c>
      <c r="G58" t="str">
        <f t="shared" si="1"/>
        <v>Tak Acuh</v>
      </c>
    </row>
    <row r="59" spans="1:7" ht="15" hidden="1" customHeight="1" x14ac:dyDescent="0.25">
      <c r="A59" s="12">
        <f>O!J52</f>
        <v>0</v>
      </c>
      <c r="B59" s="12">
        <f>D!K52</f>
        <v>0.375</v>
      </c>
      <c r="C59" s="12">
        <f>P!I52</f>
        <v>0.8571428571428571</v>
      </c>
      <c r="D59" s="12">
        <f>A!F52</f>
        <v>3.75</v>
      </c>
      <c r="E59">
        <f t="shared" si="2"/>
        <v>51</v>
      </c>
      <c r="F59">
        <f t="shared" si="0"/>
        <v>4</v>
      </c>
      <c r="G59" t="str">
        <f t="shared" si="1"/>
        <v>Tak Acuh</v>
      </c>
    </row>
    <row r="60" spans="1:7" ht="15" hidden="1" customHeight="1" x14ac:dyDescent="0.25">
      <c r="A60" s="12">
        <f>O!J53</f>
        <v>0</v>
      </c>
      <c r="B60" s="12">
        <f>D!K53</f>
        <v>0.125</v>
      </c>
      <c r="C60" s="12">
        <f>P!I53</f>
        <v>0.7142857142857143</v>
      </c>
      <c r="D60" s="12">
        <f>A!F53</f>
        <v>4</v>
      </c>
      <c r="E60">
        <f t="shared" si="2"/>
        <v>52</v>
      </c>
      <c r="F60">
        <f t="shared" si="0"/>
        <v>4</v>
      </c>
      <c r="G60" t="str">
        <f t="shared" si="1"/>
        <v>Tak Acuh</v>
      </c>
    </row>
    <row r="61" spans="1:7" ht="15" hidden="1" customHeight="1" x14ac:dyDescent="0.25">
      <c r="A61" s="12">
        <f>O!J54</f>
        <v>0</v>
      </c>
      <c r="B61" s="12">
        <f>D!K54</f>
        <v>0</v>
      </c>
      <c r="C61" s="12">
        <f>P!I54</f>
        <v>0.5714285714285714</v>
      </c>
      <c r="D61" s="12">
        <f>A!F54</f>
        <v>4</v>
      </c>
      <c r="E61">
        <f t="shared" si="2"/>
        <v>53</v>
      </c>
      <c r="F61">
        <f t="shared" si="0"/>
        <v>4</v>
      </c>
      <c r="G61" t="str">
        <f t="shared" si="1"/>
        <v>Tak Acuh</v>
      </c>
    </row>
    <row r="62" spans="1:7" ht="15" hidden="1" customHeight="1" x14ac:dyDescent="0.25">
      <c r="A62" s="12">
        <f>O!J55</f>
        <v>0</v>
      </c>
      <c r="B62" s="12">
        <f>D!K55</f>
        <v>0</v>
      </c>
      <c r="C62" s="12">
        <f>P!I55</f>
        <v>0.5714285714285714</v>
      </c>
      <c r="D62" s="12">
        <f>A!F55</f>
        <v>4</v>
      </c>
      <c r="E62">
        <f t="shared" si="2"/>
        <v>54</v>
      </c>
      <c r="F62">
        <f t="shared" si="0"/>
        <v>4</v>
      </c>
      <c r="G62" t="str">
        <f t="shared" si="1"/>
        <v>Tak Acuh</v>
      </c>
    </row>
    <row r="63" spans="1:7" ht="15" hidden="1" customHeight="1" x14ac:dyDescent="0.25">
      <c r="A63" s="12">
        <f>O!J56</f>
        <v>0</v>
      </c>
      <c r="B63" s="12">
        <f>D!K56</f>
        <v>0.375</v>
      </c>
      <c r="C63" s="12">
        <f>P!I56</f>
        <v>1</v>
      </c>
      <c r="D63" s="12">
        <f>A!F56</f>
        <v>4</v>
      </c>
      <c r="E63">
        <f t="shared" si="2"/>
        <v>55</v>
      </c>
      <c r="F63">
        <f t="shared" si="0"/>
        <v>4</v>
      </c>
      <c r="G63" t="str">
        <f t="shared" si="1"/>
        <v>Tak Acuh</v>
      </c>
    </row>
    <row r="64" spans="1:7" ht="15" hidden="1" customHeight="1" x14ac:dyDescent="0.25">
      <c r="A64" s="12">
        <f>O!J57</f>
        <v>0</v>
      </c>
      <c r="B64" s="12">
        <f>D!K57</f>
        <v>0.375</v>
      </c>
      <c r="C64" s="12">
        <f>P!I57</f>
        <v>0.8571428571428571</v>
      </c>
      <c r="D64" s="12">
        <f>A!F57</f>
        <v>4</v>
      </c>
      <c r="E64">
        <f t="shared" si="2"/>
        <v>56</v>
      </c>
      <c r="F64">
        <f t="shared" si="0"/>
        <v>4</v>
      </c>
      <c r="G64" t="str">
        <f t="shared" si="1"/>
        <v>Tak Acuh</v>
      </c>
    </row>
    <row r="65" spans="1:7" ht="15" hidden="1" customHeight="1" x14ac:dyDescent="0.25">
      <c r="A65" s="12">
        <f>O!J58</f>
        <v>0</v>
      </c>
      <c r="B65" s="12">
        <f>D!K58</f>
        <v>0.375</v>
      </c>
      <c r="C65" s="12">
        <f>P!I58</f>
        <v>1</v>
      </c>
      <c r="D65" s="12">
        <f>A!F58</f>
        <v>4</v>
      </c>
      <c r="E65">
        <f t="shared" si="2"/>
        <v>57</v>
      </c>
      <c r="F65">
        <f t="shared" si="0"/>
        <v>4</v>
      </c>
      <c r="G65" t="str">
        <f t="shared" si="1"/>
        <v>Tak Acuh</v>
      </c>
    </row>
    <row r="66" spans="1:7" ht="15" hidden="1" customHeight="1" x14ac:dyDescent="0.25">
      <c r="A66" s="12">
        <f>O!J59</f>
        <v>0</v>
      </c>
      <c r="B66" s="12">
        <f>D!K59</f>
        <v>0.375</v>
      </c>
      <c r="C66" s="12">
        <f>P!I59</f>
        <v>0.8571428571428571</v>
      </c>
      <c r="D66" s="12">
        <f>A!F59</f>
        <v>4</v>
      </c>
      <c r="E66">
        <f t="shared" si="2"/>
        <v>58</v>
      </c>
      <c r="F66">
        <f t="shared" si="0"/>
        <v>4</v>
      </c>
      <c r="G66" t="str">
        <f t="shared" si="1"/>
        <v>Tak Acuh</v>
      </c>
    </row>
    <row r="67" spans="1:7" ht="15" hidden="1" customHeight="1" x14ac:dyDescent="0.25">
      <c r="A67" s="12">
        <f>O!J60</f>
        <v>0</v>
      </c>
      <c r="B67" s="12">
        <f>D!K60</f>
        <v>0</v>
      </c>
      <c r="C67" s="12">
        <f>P!I60</f>
        <v>1.2857142857142858</v>
      </c>
      <c r="D67" s="12">
        <f>A!F60</f>
        <v>4</v>
      </c>
      <c r="E67">
        <f t="shared" si="2"/>
        <v>59</v>
      </c>
      <c r="F67">
        <f t="shared" si="0"/>
        <v>4</v>
      </c>
      <c r="G67" t="str">
        <f t="shared" si="1"/>
        <v>Tak Acuh</v>
      </c>
    </row>
    <row r="68" spans="1:7" ht="15" hidden="1" customHeight="1" x14ac:dyDescent="0.25">
      <c r="A68" s="12">
        <f>O!J61</f>
        <v>0</v>
      </c>
      <c r="B68" s="12">
        <f>D!K61</f>
        <v>0</v>
      </c>
      <c r="C68" s="12">
        <f>P!I61</f>
        <v>1.1428571428571428</v>
      </c>
      <c r="D68" s="12">
        <f>A!F61</f>
        <v>4</v>
      </c>
      <c r="E68">
        <f t="shared" si="2"/>
        <v>60</v>
      </c>
      <c r="F68">
        <f t="shared" si="0"/>
        <v>4</v>
      </c>
      <c r="G68" t="str">
        <f t="shared" si="1"/>
        <v>Tak Acuh</v>
      </c>
    </row>
    <row r="69" spans="1:7" ht="15" hidden="1" customHeight="1" x14ac:dyDescent="0.25">
      <c r="A69" s="12">
        <f>O!J62</f>
        <v>0</v>
      </c>
      <c r="B69" s="12">
        <f>D!K62</f>
        <v>0</v>
      </c>
      <c r="C69" s="12">
        <f>P!I62</f>
        <v>0.8571428571428571</v>
      </c>
      <c r="D69" s="12">
        <f>A!F62</f>
        <v>4</v>
      </c>
      <c r="E69">
        <f t="shared" si="2"/>
        <v>61</v>
      </c>
      <c r="F69">
        <f t="shared" si="0"/>
        <v>4</v>
      </c>
      <c r="G69" t="str">
        <f t="shared" si="1"/>
        <v>Tak Acuh</v>
      </c>
    </row>
    <row r="70" spans="1:7" ht="15" hidden="1" customHeight="1" x14ac:dyDescent="0.25">
      <c r="A70" s="12">
        <f>O!J63</f>
        <v>0</v>
      </c>
      <c r="B70" s="12">
        <f>D!K63</f>
        <v>0</v>
      </c>
      <c r="C70" s="12">
        <f>P!I63</f>
        <v>0.7142857142857143</v>
      </c>
      <c r="D70" s="12">
        <f>A!F63</f>
        <v>4</v>
      </c>
      <c r="E70">
        <f t="shared" si="2"/>
        <v>62</v>
      </c>
      <c r="F70">
        <f t="shared" si="0"/>
        <v>4</v>
      </c>
      <c r="G70" t="str">
        <f t="shared" si="1"/>
        <v>Tak Acuh</v>
      </c>
    </row>
    <row r="71" spans="1:7" ht="15" hidden="1" customHeight="1" x14ac:dyDescent="0.25">
      <c r="A71" s="12">
        <f>O!J64</f>
        <v>0</v>
      </c>
      <c r="B71" s="12">
        <f>D!K64</f>
        <v>0</v>
      </c>
      <c r="C71" s="12">
        <f>P!I64</f>
        <v>0.8571428571428571</v>
      </c>
      <c r="D71" s="12">
        <f>A!F64</f>
        <v>4</v>
      </c>
      <c r="E71">
        <f t="shared" si="2"/>
        <v>63</v>
      </c>
      <c r="F71">
        <f t="shared" si="0"/>
        <v>4</v>
      </c>
      <c r="G71" t="str">
        <f t="shared" si="1"/>
        <v>Tak Acuh</v>
      </c>
    </row>
    <row r="72" spans="1:7" ht="15" hidden="1" customHeight="1" x14ac:dyDescent="0.25">
      <c r="A72" s="12">
        <f>O!J65</f>
        <v>0</v>
      </c>
      <c r="B72" s="12">
        <f>D!K65</f>
        <v>0</v>
      </c>
      <c r="C72" s="12">
        <f>P!I65</f>
        <v>1.2857142857142858</v>
      </c>
      <c r="D72" s="12">
        <f>A!F65</f>
        <v>3.75</v>
      </c>
      <c r="E72">
        <f t="shared" si="2"/>
        <v>64</v>
      </c>
      <c r="F72">
        <f t="shared" si="0"/>
        <v>4</v>
      </c>
      <c r="G72" t="str">
        <f t="shared" si="1"/>
        <v>Tak Acuh</v>
      </c>
    </row>
    <row r="73" spans="1:7" ht="15" hidden="1" customHeight="1" x14ac:dyDescent="0.25">
      <c r="A73" s="12">
        <f>O!J66</f>
        <v>0</v>
      </c>
      <c r="B73" s="12">
        <f>D!K66</f>
        <v>0.125</v>
      </c>
      <c r="C73" s="12">
        <f>P!I66</f>
        <v>0.7142857142857143</v>
      </c>
      <c r="D73" s="12">
        <f>A!F66</f>
        <v>4</v>
      </c>
      <c r="E73">
        <f t="shared" si="2"/>
        <v>65</v>
      </c>
      <c r="F73">
        <f t="shared" si="0"/>
        <v>4</v>
      </c>
      <c r="G73" t="str">
        <f t="shared" si="1"/>
        <v>Tak Acuh</v>
      </c>
    </row>
    <row r="74" spans="1:7" ht="15" hidden="1" customHeight="1" x14ac:dyDescent="0.25">
      <c r="A74" s="12">
        <f>O!J67</f>
        <v>0</v>
      </c>
      <c r="B74" s="12">
        <f>D!K67</f>
        <v>0</v>
      </c>
      <c r="C74" s="12">
        <f>P!I67</f>
        <v>0.7142857142857143</v>
      </c>
      <c r="D74" s="12">
        <f>A!F67</f>
        <v>4</v>
      </c>
      <c r="E74">
        <f t="shared" si="2"/>
        <v>66</v>
      </c>
      <c r="F74">
        <f t="shared" ref="F74:F137" si="3">INDEX($A$7:$D$7,0,MATCH(MAX(A74:D74),A74:D74,0))</f>
        <v>4</v>
      </c>
      <c r="G74" t="str">
        <f t="shared" ref="G74:G137" si="4">INDEX($A$8:$D$8,0,MATCH(MAX(A74:D74),A74:D74,0))</f>
        <v>Tak Acuh</v>
      </c>
    </row>
    <row r="75" spans="1:7" ht="15" hidden="1" customHeight="1" x14ac:dyDescent="0.25">
      <c r="A75" s="12">
        <f>O!J68</f>
        <v>0</v>
      </c>
      <c r="B75" s="12">
        <f>D!K68</f>
        <v>0</v>
      </c>
      <c r="C75" s="12">
        <f>P!I68</f>
        <v>0.5714285714285714</v>
      </c>
      <c r="D75" s="12">
        <f>A!F68</f>
        <v>4</v>
      </c>
      <c r="E75">
        <f t="shared" ref="E75:E138" si="5">E74+1</f>
        <v>67</v>
      </c>
      <c r="F75">
        <f t="shared" si="3"/>
        <v>4</v>
      </c>
      <c r="G75" t="str">
        <f t="shared" si="4"/>
        <v>Tak Acuh</v>
      </c>
    </row>
    <row r="76" spans="1:7" ht="15" hidden="1" customHeight="1" x14ac:dyDescent="0.25">
      <c r="A76" s="12">
        <f>O!J69</f>
        <v>0</v>
      </c>
      <c r="B76" s="12">
        <f>D!K69</f>
        <v>0</v>
      </c>
      <c r="C76" s="12">
        <f>P!I69</f>
        <v>0.5714285714285714</v>
      </c>
      <c r="D76" s="12">
        <f>A!F69</f>
        <v>4</v>
      </c>
      <c r="E76">
        <f t="shared" si="5"/>
        <v>68</v>
      </c>
      <c r="F76">
        <f t="shared" si="3"/>
        <v>4</v>
      </c>
      <c r="G76" t="str">
        <f t="shared" si="4"/>
        <v>Tak Acuh</v>
      </c>
    </row>
    <row r="77" spans="1:7" ht="15" hidden="1" customHeight="1" x14ac:dyDescent="0.25">
      <c r="A77" s="12">
        <f>O!J70</f>
        <v>0</v>
      </c>
      <c r="B77" s="12">
        <f>D!K70</f>
        <v>0</v>
      </c>
      <c r="C77" s="12">
        <f>P!I70</f>
        <v>0.5714285714285714</v>
      </c>
      <c r="D77" s="12">
        <f>A!F70</f>
        <v>4</v>
      </c>
      <c r="E77">
        <f t="shared" si="5"/>
        <v>69</v>
      </c>
      <c r="F77">
        <f t="shared" si="3"/>
        <v>4</v>
      </c>
      <c r="G77" t="str">
        <f t="shared" si="4"/>
        <v>Tak Acuh</v>
      </c>
    </row>
    <row r="78" spans="1:7" ht="15" hidden="1" customHeight="1" x14ac:dyDescent="0.25">
      <c r="A78" s="12">
        <f>O!J71</f>
        <v>0</v>
      </c>
      <c r="B78" s="12">
        <f>D!K71</f>
        <v>0.375</v>
      </c>
      <c r="C78" s="12">
        <f>P!I71</f>
        <v>0.5714285714285714</v>
      </c>
      <c r="D78" s="12">
        <f>A!F71</f>
        <v>4</v>
      </c>
      <c r="E78">
        <f t="shared" si="5"/>
        <v>70</v>
      </c>
      <c r="F78">
        <f t="shared" si="3"/>
        <v>4</v>
      </c>
      <c r="G78" t="str">
        <f t="shared" si="4"/>
        <v>Tak Acuh</v>
      </c>
    </row>
    <row r="79" spans="1:7" ht="15" hidden="1" customHeight="1" x14ac:dyDescent="0.25">
      <c r="A79" s="12">
        <f>O!J72</f>
        <v>0</v>
      </c>
      <c r="B79" s="12">
        <f>D!K72</f>
        <v>0.375</v>
      </c>
      <c r="C79" s="12">
        <f>P!I72</f>
        <v>0.7142857142857143</v>
      </c>
      <c r="D79" s="12">
        <f>A!F72</f>
        <v>4</v>
      </c>
      <c r="E79">
        <f t="shared" si="5"/>
        <v>71</v>
      </c>
      <c r="F79">
        <f t="shared" si="3"/>
        <v>4</v>
      </c>
      <c r="G79" t="str">
        <f t="shared" si="4"/>
        <v>Tak Acuh</v>
      </c>
    </row>
    <row r="80" spans="1:7" ht="15" hidden="1" customHeight="1" x14ac:dyDescent="0.25">
      <c r="A80" s="12">
        <f>O!J73</f>
        <v>0</v>
      </c>
      <c r="B80" s="12">
        <f>D!K73</f>
        <v>0</v>
      </c>
      <c r="C80" s="12">
        <f>P!I73</f>
        <v>0.7142857142857143</v>
      </c>
      <c r="D80" s="12">
        <f>A!F73</f>
        <v>4</v>
      </c>
      <c r="E80">
        <f t="shared" si="5"/>
        <v>72</v>
      </c>
      <c r="F80">
        <f t="shared" si="3"/>
        <v>4</v>
      </c>
      <c r="G80" t="str">
        <f t="shared" si="4"/>
        <v>Tak Acuh</v>
      </c>
    </row>
    <row r="81" spans="1:7" ht="15" hidden="1" customHeight="1" x14ac:dyDescent="0.25">
      <c r="A81" s="12">
        <f>O!J74</f>
        <v>0</v>
      </c>
      <c r="B81" s="12">
        <f>D!K74</f>
        <v>0</v>
      </c>
      <c r="C81" s="12">
        <f>P!I74</f>
        <v>0.7142857142857143</v>
      </c>
      <c r="D81" s="12">
        <f>A!F74</f>
        <v>4</v>
      </c>
      <c r="E81">
        <f t="shared" si="5"/>
        <v>73</v>
      </c>
      <c r="F81">
        <f t="shared" si="3"/>
        <v>4</v>
      </c>
      <c r="G81" t="str">
        <f t="shared" si="4"/>
        <v>Tak Acuh</v>
      </c>
    </row>
    <row r="82" spans="1:7" ht="15" hidden="1" customHeight="1" x14ac:dyDescent="0.25">
      <c r="A82" s="12">
        <f>O!J75</f>
        <v>0</v>
      </c>
      <c r="B82" s="12">
        <f>D!K75</f>
        <v>0</v>
      </c>
      <c r="C82" s="12">
        <f>P!I75</f>
        <v>0.8571428571428571</v>
      </c>
      <c r="D82" s="12">
        <f>A!F75</f>
        <v>4</v>
      </c>
      <c r="E82">
        <f t="shared" si="5"/>
        <v>74</v>
      </c>
      <c r="F82">
        <f t="shared" si="3"/>
        <v>4</v>
      </c>
      <c r="G82" t="str">
        <f t="shared" si="4"/>
        <v>Tak Acuh</v>
      </c>
    </row>
    <row r="83" spans="1:7" ht="15" hidden="1" customHeight="1" x14ac:dyDescent="0.25">
      <c r="A83" s="12">
        <f>O!J76</f>
        <v>0</v>
      </c>
      <c r="B83" s="12">
        <f>D!K76</f>
        <v>0.125</v>
      </c>
      <c r="C83" s="12">
        <f>P!I76</f>
        <v>0.42857142857142855</v>
      </c>
      <c r="D83" s="12">
        <f>A!F76</f>
        <v>4</v>
      </c>
      <c r="E83">
        <f t="shared" si="5"/>
        <v>75</v>
      </c>
      <c r="F83">
        <f t="shared" si="3"/>
        <v>4</v>
      </c>
      <c r="G83" t="str">
        <f t="shared" si="4"/>
        <v>Tak Acuh</v>
      </c>
    </row>
    <row r="84" spans="1:7" ht="15" hidden="1" customHeight="1" x14ac:dyDescent="0.25">
      <c r="A84" s="12">
        <f>O!J77</f>
        <v>0</v>
      </c>
      <c r="B84" s="12">
        <f>D!K77</f>
        <v>0</v>
      </c>
      <c r="C84" s="12">
        <f>P!I77</f>
        <v>0.8571428571428571</v>
      </c>
      <c r="D84" s="12">
        <f>A!F77</f>
        <v>4</v>
      </c>
      <c r="E84">
        <f t="shared" si="5"/>
        <v>76</v>
      </c>
      <c r="F84">
        <f t="shared" si="3"/>
        <v>4</v>
      </c>
      <c r="G84" t="str">
        <f t="shared" si="4"/>
        <v>Tak Acuh</v>
      </c>
    </row>
    <row r="85" spans="1:7" ht="15" hidden="1" customHeight="1" x14ac:dyDescent="0.25">
      <c r="A85" s="12">
        <f>O!J78</f>
        <v>0</v>
      </c>
      <c r="B85" s="12">
        <f>D!K78</f>
        <v>0</v>
      </c>
      <c r="C85" s="12">
        <f>P!I78</f>
        <v>0.7142857142857143</v>
      </c>
      <c r="D85" s="12">
        <f>A!F78</f>
        <v>3.75</v>
      </c>
      <c r="E85">
        <f t="shared" si="5"/>
        <v>77</v>
      </c>
      <c r="F85">
        <f t="shared" si="3"/>
        <v>4</v>
      </c>
      <c r="G85" t="str">
        <f t="shared" si="4"/>
        <v>Tak Acuh</v>
      </c>
    </row>
    <row r="86" spans="1:7" ht="15" hidden="1" customHeight="1" x14ac:dyDescent="0.25">
      <c r="A86" s="12">
        <f>O!J79</f>
        <v>0</v>
      </c>
      <c r="B86" s="12">
        <f>D!K79</f>
        <v>0.125</v>
      </c>
      <c r="C86" s="12">
        <f>P!I79</f>
        <v>0.5714285714285714</v>
      </c>
      <c r="D86" s="12">
        <f>A!F79</f>
        <v>4</v>
      </c>
      <c r="E86">
        <f t="shared" si="5"/>
        <v>78</v>
      </c>
      <c r="F86">
        <f t="shared" si="3"/>
        <v>4</v>
      </c>
      <c r="G86" t="str">
        <f t="shared" si="4"/>
        <v>Tak Acuh</v>
      </c>
    </row>
    <row r="87" spans="1:7" ht="15" hidden="1" customHeight="1" x14ac:dyDescent="0.25">
      <c r="A87" s="12">
        <f>O!J80</f>
        <v>0</v>
      </c>
      <c r="B87" s="12">
        <f>D!K80</f>
        <v>0</v>
      </c>
      <c r="C87" s="12">
        <f>P!I80</f>
        <v>0.5714285714285714</v>
      </c>
      <c r="D87" s="12">
        <f>A!F80</f>
        <v>4</v>
      </c>
      <c r="E87">
        <f t="shared" si="5"/>
        <v>79</v>
      </c>
      <c r="F87">
        <f t="shared" si="3"/>
        <v>4</v>
      </c>
      <c r="G87" t="str">
        <f t="shared" si="4"/>
        <v>Tak Acuh</v>
      </c>
    </row>
    <row r="88" spans="1:7" ht="15" hidden="1" customHeight="1" x14ac:dyDescent="0.25">
      <c r="A88" s="12">
        <f>O!J81</f>
        <v>0</v>
      </c>
      <c r="B88" s="12">
        <f>D!K81</f>
        <v>0</v>
      </c>
      <c r="C88" s="12">
        <f>P!I81</f>
        <v>1</v>
      </c>
      <c r="D88" s="12">
        <f>A!F81</f>
        <v>4</v>
      </c>
      <c r="E88">
        <f t="shared" si="5"/>
        <v>80</v>
      </c>
      <c r="F88">
        <f t="shared" si="3"/>
        <v>4</v>
      </c>
      <c r="G88" t="str">
        <f t="shared" si="4"/>
        <v>Tak Acuh</v>
      </c>
    </row>
    <row r="89" spans="1:7" ht="15" hidden="1" customHeight="1" x14ac:dyDescent="0.25">
      <c r="A89" s="12">
        <f>O!J82</f>
        <v>0</v>
      </c>
      <c r="B89" s="12">
        <f>D!K82</f>
        <v>0</v>
      </c>
      <c r="C89" s="12">
        <f>P!I82</f>
        <v>1.1428571428571428</v>
      </c>
      <c r="D89" s="12">
        <f>A!F82</f>
        <v>4</v>
      </c>
      <c r="E89">
        <f t="shared" si="5"/>
        <v>81</v>
      </c>
      <c r="F89">
        <f t="shared" si="3"/>
        <v>4</v>
      </c>
      <c r="G89" t="str">
        <f t="shared" si="4"/>
        <v>Tak Acuh</v>
      </c>
    </row>
    <row r="90" spans="1:7" ht="15" hidden="1" customHeight="1" x14ac:dyDescent="0.25">
      <c r="A90" s="12">
        <f>O!J83</f>
        <v>0</v>
      </c>
      <c r="B90" s="12">
        <f>D!K83</f>
        <v>0</v>
      </c>
      <c r="C90" s="12">
        <f>P!I83</f>
        <v>1.7142857142857142</v>
      </c>
      <c r="D90" s="12">
        <f>A!F83</f>
        <v>4</v>
      </c>
      <c r="E90">
        <f t="shared" si="5"/>
        <v>82</v>
      </c>
      <c r="F90">
        <f t="shared" si="3"/>
        <v>4</v>
      </c>
      <c r="G90" t="str">
        <f t="shared" si="4"/>
        <v>Tak Acuh</v>
      </c>
    </row>
    <row r="91" spans="1:7" ht="15" hidden="1" customHeight="1" x14ac:dyDescent="0.25">
      <c r="A91" s="12">
        <f>O!J84</f>
        <v>0</v>
      </c>
      <c r="B91" s="12">
        <f>D!K84</f>
        <v>0</v>
      </c>
      <c r="C91" s="12">
        <f>P!I84</f>
        <v>1.2857142857142858</v>
      </c>
      <c r="D91" s="12">
        <f>A!F84</f>
        <v>4</v>
      </c>
      <c r="E91">
        <f t="shared" si="5"/>
        <v>83</v>
      </c>
      <c r="F91">
        <f t="shared" si="3"/>
        <v>4</v>
      </c>
      <c r="G91" t="str">
        <f t="shared" si="4"/>
        <v>Tak Acuh</v>
      </c>
    </row>
    <row r="92" spans="1:7" ht="15" hidden="1" customHeight="1" x14ac:dyDescent="0.25">
      <c r="A92" s="12">
        <f>O!J85</f>
        <v>0</v>
      </c>
      <c r="B92" s="12">
        <f>D!K85</f>
        <v>0.125</v>
      </c>
      <c r="C92" s="12">
        <f>P!I85</f>
        <v>0.42857142857142855</v>
      </c>
      <c r="D92" s="12">
        <f>A!F85</f>
        <v>3.75</v>
      </c>
      <c r="E92">
        <f t="shared" si="5"/>
        <v>84</v>
      </c>
      <c r="F92">
        <f t="shared" si="3"/>
        <v>4</v>
      </c>
      <c r="G92" t="str">
        <f t="shared" si="4"/>
        <v>Tak Acuh</v>
      </c>
    </row>
    <row r="93" spans="1:7" ht="15" hidden="1" customHeight="1" x14ac:dyDescent="0.25">
      <c r="A93" s="12">
        <f>O!J86</f>
        <v>0</v>
      </c>
      <c r="B93" s="12">
        <f>D!K86</f>
        <v>0</v>
      </c>
      <c r="C93" s="12">
        <f>P!I86</f>
        <v>0.7142857142857143</v>
      </c>
      <c r="D93" s="12">
        <f>A!F86</f>
        <v>4</v>
      </c>
      <c r="E93">
        <f t="shared" si="5"/>
        <v>85</v>
      </c>
      <c r="F93">
        <f t="shared" si="3"/>
        <v>4</v>
      </c>
      <c r="G93" t="str">
        <f t="shared" si="4"/>
        <v>Tak Acuh</v>
      </c>
    </row>
    <row r="94" spans="1:7" ht="15" hidden="1" customHeight="1" x14ac:dyDescent="0.25">
      <c r="A94" s="12">
        <f>O!J87</f>
        <v>0</v>
      </c>
      <c r="B94" s="12">
        <f>D!K87</f>
        <v>0</v>
      </c>
      <c r="C94" s="12">
        <f>P!I87</f>
        <v>0.7142857142857143</v>
      </c>
      <c r="D94" s="12">
        <f>A!F87</f>
        <v>4</v>
      </c>
      <c r="E94">
        <f t="shared" si="5"/>
        <v>86</v>
      </c>
      <c r="F94">
        <f t="shared" si="3"/>
        <v>4</v>
      </c>
      <c r="G94" t="str">
        <f t="shared" si="4"/>
        <v>Tak Acuh</v>
      </c>
    </row>
    <row r="95" spans="1:7" ht="15" hidden="1" customHeight="1" x14ac:dyDescent="0.25">
      <c r="A95" s="12">
        <f>O!J88</f>
        <v>0</v>
      </c>
      <c r="B95" s="12">
        <f>D!K88</f>
        <v>0</v>
      </c>
      <c r="C95" s="12">
        <f>P!I88</f>
        <v>0.5714285714285714</v>
      </c>
      <c r="D95" s="12">
        <f>A!F88</f>
        <v>3.75</v>
      </c>
      <c r="E95">
        <f t="shared" si="5"/>
        <v>87</v>
      </c>
      <c r="F95">
        <f t="shared" si="3"/>
        <v>4</v>
      </c>
      <c r="G95" t="str">
        <f t="shared" si="4"/>
        <v>Tak Acuh</v>
      </c>
    </row>
    <row r="96" spans="1:7" ht="15" hidden="1" customHeight="1" x14ac:dyDescent="0.25">
      <c r="A96" s="12">
        <f>O!J89</f>
        <v>0</v>
      </c>
      <c r="B96" s="12">
        <f>D!K89</f>
        <v>0.125</v>
      </c>
      <c r="C96" s="12">
        <f>P!I89</f>
        <v>0.5714285714285714</v>
      </c>
      <c r="D96" s="12">
        <f>A!F89</f>
        <v>4</v>
      </c>
      <c r="E96">
        <f t="shared" si="5"/>
        <v>88</v>
      </c>
      <c r="F96">
        <f t="shared" si="3"/>
        <v>4</v>
      </c>
      <c r="G96" t="str">
        <f t="shared" si="4"/>
        <v>Tak Acuh</v>
      </c>
    </row>
    <row r="97" spans="1:7" ht="15" hidden="1" customHeight="1" x14ac:dyDescent="0.25">
      <c r="A97" s="12">
        <f>O!J90</f>
        <v>0</v>
      </c>
      <c r="B97" s="12">
        <f>D!K90</f>
        <v>0</v>
      </c>
      <c r="C97" s="12">
        <f>P!I90</f>
        <v>0.5714285714285714</v>
      </c>
      <c r="D97" s="12">
        <f>A!F90</f>
        <v>4</v>
      </c>
      <c r="E97">
        <f t="shared" si="5"/>
        <v>89</v>
      </c>
      <c r="F97">
        <f t="shared" si="3"/>
        <v>4</v>
      </c>
      <c r="G97" t="str">
        <f t="shared" si="4"/>
        <v>Tak Acuh</v>
      </c>
    </row>
    <row r="98" spans="1:7" ht="15" hidden="1" customHeight="1" x14ac:dyDescent="0.25">
      <c r="A98" s="12">
        <f>O!J91</f>
        <v>0</v>
      </c>
      <c r="B98" s="12">
        <f>D!K91</f>
        <v>0.375</v>
      </c>
      <c r="C98" s="12">
        <f>P!I91</f>
        <v>0.7142857142857143</v>
      </c>
      <c r="D98" s="12">
        <f>A!F91</f>
        <v>4</v>
      </c>
      <c r="E98">
        <f t="shared" si="5"/>
        <v>90</v>
      </c>
      <c r="F98">
        <f t="shared" si="3"/>
        <v>4</v>
      </c>
      <c r="G98" t="str">
        <f t="shared" si="4"/>
        <v>Tak Acuh</v>
      </c>
    </row>
    <row r="99" spans="1:7" ht="15" hidden="1" customHeight="1" x14ac:dyDescent="0.25">
      <c r="A99" s="12">
        <f>O!J92</f>
        <v>0</v>
      </c>
      <c r="B99" s="12">
        <f>D!K92</f>
        <v>0.375</v>
      </c>
      <c r="C99" s="12">
        <f>P!I92</f>
        <v>1.2857142857142858</v>
      </c>
      <c r="D99" s="12">
        <f>A!F92</f>
        <v>4</v>
      </c>
      <c r="E99">
        <f t="shared" si="5"/>
        <v>91</v>
      </c>
      <c r="F99">
        <f t="shared" si="3"/>
        <v>4</v>
      </c>
      <c r="G99" t="str">
        <f t="shared" si="4"/>
        <v>Tak Acuh</v>
      </c>
    </row>
    <row r="100" spans="1:7" ht="15" hidden="1" customHeight="1" x14ac:dyDescent="0.25">
      <c r="A100" s="12">
        <f>O!J93</f>
        <v>0</v>
      </c>
      <c r="B100" s="12">
        <f>D!K93</f>
        <v>0.125</v>
      </c>
      <c r="C100" s="12">
        <f>P!I93</f>
        <v>1.4285714285714286</v>
      </c>
      <c r="D100" s="12">
        <f>A!F93</f>
        <v>3.75</v>
      </c>
      <c r="E100">
        <f t="shared" si="5"/>
        <v>92</v>
      </c>
      <c r="F100">
        <f t="shared" si="3"/>
        <v>4</v>
      </c>
      <c r="G100" t="str">
        <f t="shared" si="4"/>
        <v>Tak Acuh</v>
      </c>
    </row>
    <row r="101" spans="1:7" ht="15" hidden="1" customHeight="1" x14ac:dyDescent="0.25">
      <c r="A101" s="12">
        <f>O!J94</f>
        <v>0</v>
      </c>
      <c r="B101" s="12">
        <f>D!K94</f>
        <v>0</v>
      </c>
      <c r="C101" s="12">
        <f>P!I94</f>
        <v>0.5714285714285714</v>
      </c>
      <c r="D101" s="12">
        <f>A!F94</f>
        <v>4</v>
      </c>
      <c r="E101">
        <f t="shared" si="5"/>
        <v>93</v>
      </c>
      <c r="F101">
        <f t="shared" si="3"/>
        <v>4</v>
      </c>
      <c r="G101" t="str">
        <f t="shared" si="4"/>
        <v>Tak Acuh</v>
      </c>
    </row>
    <row r="102" spans="1:7" ht="15" hidden="1" customHeight="1" x14ac:dyDescent="0.25">
      <c r="A102" s="12">
        <f>O!J95</f>
        <v>0</v>
      </c>
      <c r="B102" s="12">
        <f>D!K95</f>
        <v>0</v>
      </c>
      <c r="C102" s="12">
        <f>P!I95</f>
        <v>0.7142857142857143</v>
      </c>
      <c r="D102" s="12">
        <f>A!F95</f>
        <v>4</v>
      </c>
      <c r="E102">
        <f t="shared" si="5"/>
        <v>94</v>
      </c>
      <c r="F102">
        <f t="shared" si="3"/>
        <v>4</v>
      </c>
      <c r="G102" t="str">
        <f t="shared" si="4"/>
        <v>Tak Acuh</v>
      </c>
    </row>
    <row r="103" spans="1:7" ht="15" hidden="1" customHeight="1" x14ac:dyDescent="0.25">
      <c r="A103" s="12">
        <f>O!J96</f>
        <v>0</v>
      </c>
      <c r="B103" s="12">
        <f>D!K96</f>
        <v>0.375</v>
      </c>
      <c r="C103" s="12">
        <f>P!I96</f>
        <v>0.7142857142857143</v>
      </c>
      <c r="D103" s="12">
        <f>A!F96</f>
        <v>4</v>
      </c>
      <c r="E103">
        <f t="shared" si="5"/>
        <v>95</v>
      </c>
      <c r="F103">
        <f t="shared" si="3"/>
        <v>4</v>
      </c>
      <c r="G103" t="str">
        <f t="shared" si="4"/>
        <v>Tak Acuh</v>
      </c>
    </row>
    <row r="104" spans="1:7" ht="15" hidden="1" customHeight="1" x14ac:dyDescent="0.25">
      <c r="A104" s="12">
        <f>O!J97</f>
        <v>0</v>
      </c>
      <c r="B104" s="12">
        <f>D!K97</f>
        <v>0.125</v>
      </c>
      <c r="C104" s="12">
        <f>P!I97</f>
        <v>1.2857142857142858</v>
      </c>
      <c r="D104" s="12">
        <f>A!F97</f>
        <v>4</v>
      </c>
      <c r="E104">
        <f t="shared" si="5"/>
        <v>96</v>
      </c>
      <c r="F104">
        <f t="shared" si="3"/>
        <v>4</v>
      </c>
      <c r="G104" t="str">
        <f t="shared" si="4"/>
        <v>Tak Acuh</v>
      </c>
    </row>
    <row r="105" spans="1:7" ht="15" hidden="1" customHeight="1" x14ac:dyDescent="0.25">
      <c r="A105" s="12">
        <f>O!J98</f>
        <v>0</v>
      </c>
      <c r="B105" s="12">
        <f>D!K98</f>
        <v>0</v>
      </c>
      <c r="C105" s="12">
        <f>P!I98</f>
        <v>0.8571428571428571</v>
      </c>
      <c r="D105" s="12">
        <f>A!F98</f>
        <v>4</v>
      </c>
      <c r="E105">
        <f t="shared" si="5"/>
        <v>97</v>
      </c>
      <c r="F105">
        <f t="shared" si="3"/>
        <v>4</v>
      </c>
      <c r="G105" t="str">
        <f t="shared" si="4"/>
        <v>Tak Acuh</v>
      </c>
    </row>
    <row r="106" spans="1:7" ht="15" hidden="1" customHeight="1" x14ac:dyDescent="0.25">
      <c r="A106" s="12">
        <f>O!J99</f>
        <v>0</v>
      </c>
      <c r="B106" s="12">
        <f>D!K99</f>
        <v>0</v>
      </c>
      <c r="C106" s="12">
        <f>P!I99</f>
        <v>0.7142857142857143</v>
      </c>
      <c r="D106" s="12">
        <f>A!F99</f>
        <v>4</v>
      </c>
      <c r="E106">
        <f t="shared" si="5"/>
        <v>98</v>
      </c>
      <c r="F106">
        <f t="shared" si="3"/>
        <v>4</v>
      </c>
      <c r="G106" t="str">
        <f t="shared" si="4"/>
        <v>Tak Acuh</v>
      </c>
    </row>
    <row r="107" spans="1:7" ht="15" hidden="1" customHeight="1" x14ac:dyDescent="0.25">
      <c r="A107" s="12">
        <f>O!J100</f>
        <v>0</v>
      </c>
      <c r="B107" s="12">
        <f>D!K100</f>
        <v>0</v>
      </c>
      <c r="C107" s="12">
        <f>P!I100</f>
        <v>1.1428571428571428</v>
      </c>
      <c r="D107" s="12">
        <f>A!F100</f>
        <v>4</v>
      </c>
      <c r="E107">
        <f t="shared" si="5"/>
        <v>99</v>
      </c>
      <c r="F107">
        <f t="shared" si="3"/>
        <v>4</v>
      </c>
      <c r="G107" t="str">
        <f t="shared" si="4"/>
        <v>Tak Acuh</v>
      </c>
    </row>
    <row r="108" spans="1:7" ht="15" hidden="1" customHeight="1" x14ac:dyDescent="0.25">
      <c r="A108" s="12">
        <f>O!J101</f>
        <v>0</v>
      </c>
      <c r="B108" s="12">
        <f>D!K101</f>
        <v>0</v>
      </c>
      <c r="C108" s="12">
        <f>P!I101</f>
        <v>1.1428571428571428</v>
      </c>
      <c r="D108" s="12">
        <f>A!F101</f>
        <v>4</v>
      </c>
      <c r="E108">
        <f t="shared" si="5"/>
        <v>100</v>
      </c>
      <c r="F108">
        <f t="shared" si="3"/>
        <v>4</v>
      </c>
      <c r="G108" t="str">
        <f t="shared" si="4"/>
        <v>Tak Acuh</v>
      </c>
    </row>
    <row r="109" spans="1:7" ht="15" hidden="1" customHeight="1" x14ac:dyDescent="0.25">
      <c r="A109" s="12">
        <f>O!J102</f>
        <v>0</v>
      </c>
      <c r="B109" s="12">
        <f>D!K102</f>
        <v>0</v>
      </c>
      <c r="C109" s="12">
        <f>P!I102</f>
        <v>1.7142857142857142</v>
      </c>
      <c r="D109" s="12">
        <f>A!F102</f>
        <v>4</v>
      </c>
      <c r="E109">
        <f t="shared" si="5"/>
        <v>101</v>
      </c>
      <c r="F109">
        <f t="shared" si="3"/>
        <v>4</v>
      </c>
      <c r="G109" t="str">
        <f t="shared" si="4"/>
        <v>Tak Acuh</v>
      </c>
    </row>
    <row r="110" spans="1:7" ht="15" hidden="1" customHeight="1" x14ac:dyDescent="0.25">
      <c r="A110" s="12">
        <f>O!J103</f>
        <v>0</v>
      </c>
      <c r="B110" s="12">
        <f>D!K103</f>
        <v>0</v>
      </c>
      <c r="C110" s="12">
        <f>P!I103</f>
        <v>0.5714285714285714</v>
      </c>
      <c r="D110" s="12">
        <f>A!F103</f>
        <v>4</v>
      </c>
      <c r="E110">
        <f t="shared" si="5"/>
        <v>102</v>
      </c>
      <c r="F110">
        <f t="shared" si="3"/>
        <v>4</v>
      </c>
      <c r="G110" t="str">
        <f t="shared" si="4"/>
        <v>Tak Acuh</v>
      </c>
    </row>
    <row r="111" spans="1:7" ht="15" hidden="1" customHeight="1" x14ac:dyDescent="0.25">
      <c r="A111" s="12">
        <f>O!J104</f>
        <v>0</v>
      </c>
      <c r="B111" s="12">
        <f>D!K104</f>
        <v>0.125</v>
      </c>
      <c r="C111" s="12">
        <f>P!I104</f>
        <v>0.7142857142857143</v>
      </c>
      <c r="D111" s="12">
        <f>A!F104</f>
        <v>4</v>
      </c>
      <c r="E111">
        <f t="shared" si="5"/>
        <v>103</v>
      </c>
      <c r="F111">
        <f t="shared" si="3"/>
        <v>4</v>
      </c>
      <c r="G111" t="str">
        <f t="shared" si="4"/>
        <v>Tak Acuh</v>
      </c>
    </row>
    <row r="112" spans="1:7" hidden="1" x14ac:dyDescent="0.25">
      <c r="A112" s="12">
        <f>O!J105</f>
        <v>0</v>
      </c>
      <c r="B112" s="12">
        <f>D!K105</f>
        <v>0</v>
      </c>
      <c r="C112" s="12">
        <f>P!I105</f>
        <v>0.7142857142857143</v>
      </c>
      <c r="D112" s="12">
        <f>A!F105</f>
        <v>4</v>
      </c>
      <c r="E112">
        <f t="shared" si="5"/>
        <v>104</v>
      </c>
      <c r="F112">
        <f t="shared" si="3"/>
        <v>4</v>
      </c>
      <c r="G112" t="str">
        <f t="shared" si="4"/>
        <v>Tak Acuh</v>
      </c>
    </row>
    <row r="113" spans="1:7" hidden="1" x14ac:dyDescent="0.25">
      <c r="A113" s="12">
        <f>O!J106</f>
        <v>0</v>
      </c>
      <c r="B113" s="12">
        <f>D!K106</f>
        <v>0.125</v>
      </c>
      <c r="C113" s="12">
        <f>P!I106</f>
        <v>1.1428571428571428</v>
      </c>
      <c r="D113" s="12">
        <f>A!F106</f>
        <v>4</v>
      </c>
      <c r="E113">
        <f t="shared" si="5"/>
        <v>105</v>
      </c>
      <c r="F113">
        <f t="shared" si="3"/>
        <v>4</v>
      </c>
      <c r="G113" t="str">
        <f t="shared" si="4"/>
        <v>Tak Acuh</v>
      </c>
    </row>
    <row r="114" spans="1:7" hidden="1" x14ac:dyDescent="0.25">
      <c r="A114" s="12">
        <f>O!J107</f>
        <v>0</v>
      </c>
      <c r="B114" s="12">
        <f>D!K107</f>
        <v>0</v>
      </c>
      <c r="C114" s="12">
        <f>P!I107</f>
        <v>0.7142857142857143</v>
      </c>
      <c r="D114" s="12">
        <f>A!F107</f>
        <v>4</v>
      </c>
      <c r="E114">
        <f t="shared" si="5"/>
        <v>106</v>
      </c>
      <c r="F114">
        <f t="shared" si="3"/>
        <v>4</v>
      </c>
      <c r="G114" t="str">
        <f t="shared" si="4"/>
        <v>Tak Acuh</v>
      </c>
    </row>
    <row r="115" spans="1:7" hidden="1" x14ac:dyDescent="0.25">
      <c r="A115" s="12">
        <f>O!J108</f>
        <v>0</v>
      </c>
      <c r="B115" s="12">
        <f>D!K108</f>
        <v>0</v>
      </c>
      <c r="C115" s="12">
        <f>P!I108</f>
        <v>0.7142857142857143</v>
      </c>
      <c r="D115" s="12">
        <f>A!F108</f>
        <v>4</v>
      </c>
      <c r="E115">
        <f t="shared" si="5"/>
        <v>107</v>
      </c>
      <c r="F115">
        <f t="shared" si="3"/>
        <v>4</v>
      </c>
      <c r="G115" t="str">
        <f t="shared" si="4"/>
        <v>Tak Acuh</v>
      </c>
    </row>
    <row r="116" spans="1:7" hidden="1" x14ac:dyDescent="0.25">
      <c r="A116" s="12">
        <f>O!J109</f>
        <v>0</v>
      </c>
      <c r="B116" s="12">
        <f>D!K109</f>
        <v>0</v>
      </c>
      <c r="C116" s="12">
        <f>P!I109</f>
        <v>1</v>
      </c>
      <c r="D116" s="12">
        <f>A!F109</f>
        <v>4</v>
      </c>
      <c r="E116">
        <f t="shared" si="5"/>
        <v>108</v>
      </c>
      <c r="F116">
        <f t="shared" si="3"/>
        <v>4</v>
      </c>
      <c r="G116" t="str">
        <f t="shared" si="4"/>
        <v>Tak Acuh</v>
      </c>
    </row>
    <row r="117" spans="1:7" hidden="1" x14ac:dyDescent="0.25">
      <c r="A117" s="12">
        <f>O!J110</f>
        <v>0</v>
      </c>
      <c r="B117" s="12">
        <f>D!K110</f>
        <v>0</v>
      </c>
      <c r="C117" s="12">
        <f>P!I110</f>
        <v>1</v>
      </c>
      <c r="D117" s="12">
        <f>A!F110</f>
        <v>4</v>
      </c>
      <c r="E117">
        <f t="shared" si="5"/>
        <v>109</v>
      </c>
      <c r="F117">
        <f t="shared" si="3"/>
        <v>4</v>
      </c>
      <c r="G117" t="str">
        <f t="shared" si="4"/>
        <v>Tak Acuh</v>
      </c>
    </row>
    <row r="118" spans="1:7" hidden="1" x14ac:dyDescent="0.25">
      <c r="A118" s="12">
        <f>O!J111</f>
        <v>0</v>
      </c>
      <c r="B118" s="12">
        <f>D!K111</f>
        <v>0.125</v>
      </c>
      <c r="C118" s="12">
        <f>P!I111</f>
        <v>0.7142857142857143</v>
      </c>
      <c r="D118" s="12">
        <f>A!F111</f>
        <v>4</v>
      </c>
      <c r="E118">
        <f t="shared" si="5"/>
        <v>110</v>
      </c>
      <c r="F118">
        <f t="shared" si="3"/>
        <v>4</v>
      </c>
      <c r="G118" t="str">
        <f t="shared" si="4"/>
        <v>Tak Acuh</v>
      </c>
    </row>
    <row r="119" spans="1:7" hidden="1" x14ac:dyDescent="0.25">
      <c r="A119" s="12">
        <f>O!J112</f>
        <v>0</v>
      </c>
      <c r="B119" s="12">
        <f>D!K112</f>
        <v>0</v>
      </c>
      <c r="C119" s="12">
        <f>P!I112</f>
        <v>0.5714285714285714</v>
      </c>
      <c r="D119" s="12">
        <f>A!F112</f>
        <v>4</v>
      </c>
      <c r="E119">
        <f t="shared" si="5"/>
        <v>111</v>
      </c>
      <c r="F119">
        <f t="shared" si="3"/>
        <v>4</v>
      </c>
      <c r="G119" t="str">
        <f t="shared" si="4"/>
        <v>Tak Acuh</v>
      </c>
    </row>
    <row r="120" spans="1:7" hidden="1" x14ac:dyDescent="0.25">
      <c r="A120" s="12">
        <f>O!J113</f>
        <v>0</v>
      </c>
      <c r="B120" s="12">
        <f>D!K113</f>
        <v>0</v>
      </c>
      <c r="C120" s="12">
        <f>P!I113</f>
        <v>0.7142857142857143</v>
      </c>
      <c r="D120" s="12">
        <f>A!F113</f>
        <v>4</v>
      </c>
      <c r="E120">
        <f t="shared" si="5"/>
        <v>112</v>
      </c>
      <c r="F120">
        <f t="shared" si="3"/>
        <v>4</v>
      </c>
      <c r="G120" t="str">
        <f t="shared" si="4"/>
        <v>Tak Acuh</v>
      </c>
    </row>
    <row r="121" spans="1:7" hidden="1" x14ac:dyDescent="0.25">
      <c r="A121" s="12">
        <f>O!J114</f>
        <v>0</v>
      </c>
      <c r="B121" s="12">
        <f>D!K114</f>
        <v>0</v>
      </c>
      <c r="C121" s="12">
        <f>P!I114</f>
        <v>0.5714285714285714</v>
      </c>
      <c r="D121" s="12">
        <f>A!F114</f>
        <v>4</v>
      </c>
      <c r="E121">
        <f t="shared" si="5"/>
        <v>113</v>
      </c>
      <c r="F121">
        <f t="shared" si="3"/>
        <v>4</v>
      </c>
      <c r="G121" t="str">
        <f t="shared" si="4"/>
        <v>Tak Acuh</v>
      </c>
    </row>
    <row r="122" spans="1:7" hidden="1" x14ac:dyDescent="0.25">
      <c r="A122" s="12">
        <f>O!J115</f>
        <v>0</v>
      </c>
      <c r="B122" s="12">
        <f>D!K115</f>
        <v>0.375</v>
      </c>
      <c r="C122" s="12">
        <f>P!I115</f>
        <v>0.42857142857142855</v>
      </c>
      <c r="D122" s="12">
        <f>A!F115</f>
        <v>4</v>
      </c>
      <c r="E122">
        <f t="shared" si="5"/>
        <v>114</v>
      </c>
      <c r="F122">
        <f t="shared" si="3"/>
        <v>4</v>
      </c>
      <c r="G122" t="str">
        <f t="shared" si="4"/>
        <v>Tak Acuh</v>
      </c>
    </row>
    <row r="123" spans="1:7" hidden="1" x14ac:dyDescent="0.25">
      <c r="A123" s="12">
        <f>O!J116</f>
        <v>0</v>
      </c>
      <c r="B123" s="12">
        <f>D!K116</f>
        <v>0.375</v>
      </c>
      <c r="C123" s="12">
        <f>P!I116</f>
        <v>0.5714285714285714</v>
      </c>
      <c r="D123" s="12">
        <f>A!F116</f>
        <v>4</v>
      </c>
      <c r="E123">
        <f t="shared" si="5"/>
        <v>115</v>
      </c>
      <c r="F123">
        <f t="shared" si="3"/>
        <v>4</v>
      </c>
      <c r="G123" t="str">
        <f t="shared" si="4"/>
        <v>Tak Acuh</v>
      </c>
    </row>
    <row r="124" spans="1:7" hidden="1" x14ac:dyDescent="0.25">
      <c r="A124" s="12">
        <f>O!J117</f>
        <v>0</v>
      </c>
      <c r="B124" s="12">
        <f>D!K117</f>
        <v>0.125</v>
      </c>
      <c r="C124" s="12">
        <f>P!I117</f>
        <v>1.1428571428571428</v>
      </c>
      <c r="D124" s="12">
        <f>A!F117</f>
        <v>4</v>
      </c>
      <c r="E124">
        <f t="shared" si="5"/>
        <v>116</v>
      </c>
      <c r="F124">
        <f t="shared" si="3"/>
        <v>4</v>
      </c>
      <c r="G124" t="str">
        <f t="shared" si="4"/>
        <v>Tak Acuh</v>
      </c>
    </row>
    <row r="125" spans="1:7" hidden="1" x14ac:dyDescent="0.25">
      <c r="A125" s="12">
        <f>O!J118</f>
        <v>0</v>
      </c>
      <c r="B125" s="12">
        <f>D!K118</f>
        <v>0.125</v>
      </c>
      <c r="C125" s="12">
        <f>P!I118</f>
        <v>0.5714285714285714</v>
      </c>
      <c r="D125" s="12">
        <f>A!F118</f>
        <v>4</v>
      </c>
      <c r="E125">
        <f t="shared" si="5"/>
        <v>117</v>
      </c>
      <c r="F125">
        <f t="shared" si="3"/>
        <v>4</v>
      </c>
      <c r="G125" t="str">
        <f t="shared" si="4"/>
        <v>Tak Acuh</v>
      </c>
    </row>
    <row r="126" spans="1:7" hidden="1" x14ac:dyDescent="0.25">
      <c r="A126" s="12">
        <f>O!J119</f>
        <v>0</v>
      </c>
      <c r="B126" s="12">
        <f>D!K119</f>
        <v>0.125</v>
      </c>
      <c r="C126" s="12">
        <f>P!I119</f>
        <v>0.7142857142857143</v>
      </c>
      <c r="D126" s="12">
        <f>A!F119</f>
        <v>4</v>
      </c>
      <c r="E126">
        <f t="shared" si="5"/>
        <v>118</v>
      </c>
      <c r="F126">
        <f t="shared" si="3"/>
        <v>4</v>
      </c>
      <c r="G126" t="str">
        <f t="shared" si="4"/>
        <v>Tak Acuh</v>
      </c>
    </row>
    <row r="127" spans="1:7" hidden="1" x14ac:dyDescent="0.25">
      <c r="A127" s="12">
        <f>O!J120</f>
        <v>0</v>
      </c>
      <c r="B127" s="12">
        <f>D!K120</f>
        <v>0.375</v>
      </c>
      <c r="C127" s="12">
        <f>P!I120</f>
        <v>0.7142857142857143</v>
      </c>
      <c r="D127" s="12">
        <f>A!F120</f>
        <v>4</v>
      </c>
      <c r="E127">
        <f t="shared" si="5"/>
        <v>119</v>
      </c>
      <c r="F127">
        <f t="shared" si="3"/>
        <v>4</v>
      </c>
      <c r="G127" t="str">
        <f t="shared" si="4"/>
        <v>Tak Acuh</v>
      </c>
    </row>
    <row r="128" spans="1:7" hidden="1" x14ac:dyDescent="0.25">
      <c r="A128" s="12">
        <f>O!J121</f>
        <v>0</v>
      </c>
      <c r="B128" s="12">
        <f>D!K121</f>
        <v>0</v>
      </c>
      <c r="C128" s="12">
        <f>P!I121</f>
        <v>0.5714285714285714</v>
      </c>
      <c r="D128" s="12">
        <f>A!F121</f>
        <v>4</v>
      </c>
      <c r="E128">
        <f t="shared" si="5"/>
        <v>120</v>
      </c>
      <c r="F128">
        <f t="shared" si="3"/>
        <v>4</v>
      </c>
      <c r="G128" t="str">
        <f t="shared" si="4"/>
        <v>Tak Acuh</v>
      </c>
    </row>
    <row r="129" spans="1:7" hidden="1" x14ac:dyDescent="0.25">
      <c r="A129" s="12">
        <f>O!J122</f>
        <v>0</v>
      </c>
      <c r="B129" s="12">
        <f>D!K122</f>
        <v>0</v>
      </c>
      <c r="C129" s="12">
        <f>P!I122</f>
        <v>0.5714285714285714</v>
      </c>
      <c r="D129" s="12">
        <f>A!F122</f>
        <v>4</v>
      </c>
      <c r="E129">
        <f t="shared" si="5"/>
        <v>121</v>
      </c>
      <c r="F129">
        <f t="shared" si="3"/>
        <v>4</v>
      </c>
      <c r="G129" t="str">
        <f t="shared" si="4"/>
        <v>Tak Acuh</v>
      </c>
    </row>
    <row r="130" spans="1:7" hidden="1" x14ac:dyDescent="0.25">
      <c r="A130" s="12">
        <f>O!J123</f>
        <v>0</v>
      </c>
      <c r="B130" s="12">
        <f>D!K123</f>
        <v>0</v>
      </c>
      <c r="C130" s="12">
        <f>P!I123</f>
        <v>0.8571428571428571</v>
      </c>
      <c r="D130" s="12">
        <f>A!F123</f>
        <v>4</v>
      </c>
      <c r="E130">
        <f t="shared" si="5"/>
        <v>122</v>
      </c>
      <c r="F130">
        <f t="shared" si="3"/>
        <v>4</v>
      </c>
      <c r="G130" t="str">
        <f t="shared" si="4"/>
        <v>Tak Acuh</v>
      </c>
    </row>
    <row r="131" spans="1:7" hidden="1" x14ac:dyDescent="0.25">
      <c r="A131" s="12">
        <f>O!J124</f>
        <v>0</v>
      </c>
      <c r="B131" s="12">
        <f>D!K124</f>
        <v>0</v>
      </c>
      <c r="C131" s="12">
        <f>P!I124</f>
        <v>1.1428571428571428</v>
      </c>
      <c r="D131" s="12">
        <f>A!F124</f>
        <v>4</v>
      </c>
      <c r="E131">
        <f t="shared" si="5"/>
        <v>123</v>
      </c>
      <c r="F131">
        <f t="shared" si="3"/>
        <v>4</v>
      </c>
      <c r="G131" t="str">
        <f t="shared" si="4"/>
        <v>Tak Acuh</v>
      </c>
    </row>
    <row r="132" spans="1:7" hidden="1" x14ac:dyDescent="0.25">
      <c r="A132" s="12">
        <f>O!J125</f>
        <v>0</v>
      </c>
      <c r="B132" s="12">
        <f>D!K125</f>
        <v>0</v>
      </c>
      <c r="C132" s="12">
        <f>P!I125</f>
        <v>1.1428571428571428</v>
      </c>
      <c r="D132" s="12">
        <f>A!F125</f>
        <v>4</v>
      </c>
      <c r="E132">
        <f t="shared" si="5"/>
        <v>124</v>
      </c>
      <c r="F132">
        <f t="shared" si="3"/>
        <v>4</v>
      </c>
      <c r="G132" t="str">
        <f t="shared" si="4"/>
        <v>Tak Acuh</v>
      </c>
    </row>
    <row r="133" spans="1:7" hidden="1" x14ac:dyDescent="0.25">
      <c r="A133" s="12">
        <f>O!J126</f>
        <v>0</v>
      </c>
      <c r="B133" s="12">
        <f>D!K126</f>
        <v>0</v>
      </c>
      <c r="C133" s="12">
        <f>P!I126</f>
        <v>0.8571428571428571</v>
      </c>
      <c r="D133" s="12">
        <f>A!F126</f>
        <v>4</v>
      </c>
      <c r="E133">
        <f t="shared" si="5"/>
        <v>125</v>
      </c>
      <c r="F133">
        <f t="shared" si="3"/>
        <v>4</v>
      </c>
      <c r="G133" t="str">
        <f t="shared" si="4"/>
        <v>Tak Acuh</v>
      </c>
    </row>
    <row r="134" spans="1:7" hidden="1" x14ac:dyDescent="0.25">
      <c r="A134" s="12">
        <f>O!J127</f>
        <v>0</v>
      </c>
      <c r="B134" s="12">
        <f>D!K127</f>
        <v>0</v>
      </c>
      <c r="C134" s="12">
        <f>P!I127</f>
        <v>0.5714285714285714</v>
      </c>
      <c r="D134" s="12">
        <f>A!F127</f>
        <v>4</v>
      </c>
      <c r="E134">
        <f t="shared" si="5"/>
        <v>126</v>
      </c>
      <c r="F134">
        <f t="shared" si="3"/>
        <v>4</v>
      </c>
      <c r="G134" t="str">
        <f t="shared" si="4"/>
        <v>Tak Acuh</v>
      </c>
    </row>
    <row r="135" spans="1:7" hidden="1" x14ac:dyDescent="0.25">
      <c r="A135" s="12">
        <f>O!J128</f>
        <v>0</v>
      </c>
      <c r="B135" s="12">
        <f>D!K128</f>
        <v>0.375</v>
      </c>
      <c r="C135" s="12">
        <f>P!I128</f>
        <v>0.7142857142857143</v>
      </c>
      <c r="D135" s="12">
        <f>A!F128</f>
        <v>4</v>
      </c>
      <c r="E135">
        <f t="shared" si="5"/>
        <v>127</v>
      </c>
      <c r="F135">
        <f t="shared" si="3"/>
        <v>4</v>
      </c>
      <c r="G135" t="str">
        <f t="shared" si="4"/>
        <v>Tak Acuh</v>
      </c>
    </row>
    <row r="136" spans="1:7" hidden="1" x14ac:dyDescent="0.25">
      <c r="A136" s="12">
        <f>O!J129</f>
        <v>0</v>
      </c>
      <c r="B136" s="12">
        <f>D!K129</f>
        <v>0.125</v>
      </c>
      <c r="C136" s="12">
        <f>P!I129</f>
        <v>0.7142857142857143</v>
      </c>
      <c r="D136" s="12">
        <f>A!F129</f>
        <v>4</v>
      </c>
      <c r="E136">
        <f t="shared" si="5"/>
        <v>128</v>
      </c>
      <c r="F136">
        <f t="shared" si="3"/>
        <v>4</v>
      </c>
      <c r="G136" t="str">
        <f t="shared" si="4"/>
        <v>Tak Acuh</v>
      </c>
    </row>
    <row r="137" spans="1:7" hidden="1" x14ac:dyDescent="0.25">
      <c r="A137" s="12">
        <f>O!J130</f>
        <v>0</v>
      </c>
      <c r="B137" s="12">
        <f>D!K130</f>
        <v>0</v>
      </c>
      <c r="C137" s="12">
        <f>P!I130</f>
        <v>0.7142857142857143</v>
      </c>
      <c r="D137" s="12">
        <f>A!F130</f>
        <v>3.5</v>
      </c>
      <c r="E137">
        <f t="shared" si="5"/>
        <v>129</v>
      </c>
      <c r="F137">
        <f t="shared" si="3"/>
        <v>4</v>
      </c>
      <c r="G137" t="str">
        <f t="shared" si="4"/>
        <v>Tak Acuh</v>
      </c>
    </row>
    <row r="138" spans="1:7" hidden="1" x14ac:dyDescent="0.25">
      <c r="A138" s="12">
        <f>O!J131</f>
        <v>0</v>
      </c>
      <c r="B138" s="12">
        <f>D!K131</f>
        <v>0</v>
      </c>
      <c r="C138" s="12">
        <f>P!I131</f>
        <v>0.5714285714285714</v>
      </c>
      <c r="D138" s="12">
        <f>A!F131</f>
        <v>4</v>
      </c>
      <c r="E138">
        <f t="shared" si="5"/>
        <v>130</v>
      </c>
      <c r="F138">
        <f t="shared" ref="F138:F149" si="6">INDEX($A$7:$D$7,0,MATCH(MAX(A138:D138),A138:D138,0))</f>
        <v>4</v>
      </c>
      <c r="G138" t="str">
        <f t="shared" ref="G138:G149" si="7">INDEX($A$8:$D$8,0,MATCH(MAX(A138:D138),A138:D138,0))</f>
        <v>Tak Acuh</v>
      </c>
    </row>
    <row r="139" spans="1:7" hidden="1" x14ac:dyDescent="0.25">
      <c r="A139" s="12">
        <f>O!J132</f>
        <v>0</v>
      </c>
      <c r="B139" s="12">
        <f>D!K132</f>
        <v>0</v>
      </c>
      <c r="C139" s="12">
        <f>P!I132</f>
        <v>0.7142857142857143</v>
      </c>
      <c r="D139" s="12">
        <f>A!F132</f>
        <v>4</v>
      </c>
      <c r="E139">
        <f t="shared" ref="E139:E149" si="8">E138+1</f>
        <v>131</v>
      </c>
      <c r="F139">
        <f t="shared" si="6"/>
        <v>4</v>
      </c>
      <c r="G139" t="str">
        <f t="shared" si="7"/>
        <v>Tak Acuh</v>
      </c>
    </row>
    <row r="140" spans="1:7" hidden="1" x14ac:dyDescent="0.25">
      <c r="A140" s="12">
        <f>O!J133</f>
        <v>0</v>
      </c>
      <c r="B140" s="12">
        <f>D!K133</f>
        <v>0.375</v>
      </c>
      <c r="C140" s="12">
        <f>P!I133</f>
        <v>0.7142857142857143</v>
      </c>
      <c r="D140" s="12">
        <f>A!F133</f>
        <v>4</v>
      </c>
      <c r="E140">
        <f t="shared" si="8"/>
        <v>132</v>
      </c>
      <c r="F140">
        <f t="shared" si="6"/>
        <v>4</v>
      </c>
      <c r="G140" t="str">
        <f t="shared" si="7"/>
        <v>Tak Acuh</v>
      </c>
    </row>
    <row r="141" spans="1:7" hidden="1" x14ac:dyDescent="0.25">
      <c r="A141" s="12">
        <f>O!J134</f>
        <v>0</v>
      </c>
      <c r="B141" s="12">
        <f>D!K134</f>
        <v>0</v>
      </c>
      <c r="C141" s="12">
        <f>P!I134</f>
        <v>1.1428571428571428</v>
      </c>
      <c r="D141" s="12">
        <f>A!F134</f>
        <v>4</v>
      </c>
      <c r="E141">
        <f t="shared" si="8"/>
        <v>133</v>
      </c>
      <c r="F141">
        <f t="shared" si="6"/>
        <v>4</v>
      </c>
      <c r="G141" t="str">
        <f t="shared" si="7"/>
        <v>Tak Acuh</v>
      </c>
    </row>
    <row r="142" spans="1:7" hidden="1" x14ac:dyDescent="0.25">
      <c r="A142" s="12">
        <f>O!J135</f>
        <v>0</v>
      </c>
      <c r="B142" s="12">
        <f>D!K135</f>
        <v>0</v>
      </c>
      <c r="C142" s="12">
        <f>P!I135</f>
        <v>1.1428571428571428</v>
      </c>
      <c r="D142" s="12">
        <f>A!F135</f>
        <v>4</v>
      </c>
      <c r="E142">
        <f t="shared" si="8"/>
        <v>134</v>
      </c>
      <c r="F142">
        <f t="shared" si="6"/>
        <v>4</v>
      </c>
      <c r="G142" t="str">
        <f t="shared" si="7"/>
        <v>Tak Acuh</v>
      </c>
    </row>
    <row r="143" spans="1:7" hidden="1" x14ac:dyDescent="0.25">
      <c r="A143" s="12">
        <f>O!J136</f>
        <v>0</v>
      </c>
      <c r="B143" s="12">
        <f>D!K136</f>
        <v>0</v>
      </c>
      <c r="C143" s="12">
        <f>P!I136</f>
        <v>0.8571428571428571</v>
      </c>
      <c r="D143" s="12">
        <f>A!F136</f>
        <v>4</v>
      </c>
      <c r="E143">
        <f t="shared" si="8"/>
        <v>135</v>
      </c>
      <c r="F143">
        <f t="shared" si="6"/>
        <v>4</v>
      </c>
      <c r="G143" t="str">
        <f t="shared" si="7"/>
        <v>Tak Acuh</v>
      </c>
    </row>
    <row r="144" spans="1:7" hidden="1" x14ac:dyDescent="0.25">
      <c r="A144" s="12">
        <f>O!J137</f>
        <v>0</v>
      </c>
      <c r="B144" s="12">
        <f>D!K137</f>
        <v>0</v>
      </c>
      <c r="C144" s="12">
        <f>P!I137</f>
        <v>0.5714285714285714</v>
      </c>
      <c r="D144" s="12">
        <f>A!F137</f>
        <v>4</v>
      </c>
      <c r="E144">
        <f t="shared" si="8"/>
        <v>136</v>
      </c>
      <c r="F144">
        <f t="shared" si="6"/>
        <v>4</v>
      </c>
      <c r="G144" t="str">
        <f t="shared" si="7"/>
        <v>Tak Acuh</v>
      </c>
    </row>
    <row r="145" spans="1:7" hidden="1" x14ac:dyDescent="0.25">
      <c r="A145" s="12">
        <f>O!J138</f>
        <v>0</v>
      </c>
      <c r="B145" s="12">
        <f>D!K138</f>
        <v>0.375</v>
      </c>
      <c r="C145" s="12">
        <f>P!I138</f>
        <v>0.8571428571428571</v>
      </c>
      <c r="D145" s="12">
        <f>A!F138</f>
        <v>4</v>
      </c>
      <c r="E145">
        <f t="shared" si="8"/>
        <v>137</v>
      </c>
      <c r="F145">
        <f t="shared" si="6"/>
        <v>4</v>
      </c>
      <c r="G145" t="str">
        <f t="shared" si="7"/>
        <v>Tak Acuh</v>
      </c>
    </row>
    <row r="146" spans="1:7" hidden="1" x14ac:dyDescent="0.25">
      <c r="A146" s="12">
        <f>O!J139</f>
        <v>0</v>
      </c>
      <c r="B146" s="12">
        <f>D!K139</f>
        <v>0</v>
      </c>
      <c r="C146" s="12">
        <f>P!I139</f>
        <v>0.7142857142857143</v>
      </c>
      <c r="D146" s="12">
        <f>A!F139</f>
        <v>4</v>
      </c>
      <c r="E146">
        <f t="shared" si="8"/>
        <v>138</v>
      </c>
      <c r="F146">
        <f t="shared" si="6"/>
        <v>4</v>
      </c>
      <c r="G146" t="str">
        <f t="shared" si="7"/>
        <v>Tak Acuh</v>
      </c>
    </row>
    <row r="147" spans="1:7" hidden="1" x14ac:dyDescent="0.25">
      <c r="A147" s="12">
        <f>O!J140</f>
        <v>3</v>
      </c>
      <c r="B147" s="12">
        <f>D!K140</f>
        <v>1.375</v>
      </c>
      <c r="C147" s="12">
        <f>P!I140</f>
        <v>1.2857142857142858</v>
      </c>
      <c r="D147" s="12">
        <f>A!F140</f>
        <v>1.25</v>
      </c>
      <c r="E147">
        <f t="shared" si="8"/>
        <v>139</v>
      </c>
      <c r="F147">
        <f t="shared" si="6"/>
        <v>1</v>
      </c>
      <c r="G147" t="str">
        <f t="shared" si="7"/>
        <v>Otoriter</v>
      </c>
    </row>
    <row r="148" spans="1:7" hidden="1" x14ac:dyDescent="0.25">
      <c r="A148" s="12">
        <f>O!J141</f>
        <v>2.875</v>
      </c>
      <c r="B148" s="12">
        <f>D!K141</f>
        <v>1.375</v>
      </c>
      <c r="C148" s="12">
        <f>P!I141</f>
        <v>1.5714285714285714</v>
      </c>
      <c r="D148" s="12">
        <f>A!F141</f>
        <v>1.25</v>
      </c>
      <c r="E148">
        <f t="shared" si="8"/>
        <v>140</v>
      </c>
      <c r="F148">
        <f t="shared" si="6"/>
        <v>1</v>
      </c>
      <c r="G148" t="str">
        <f t="shared" si="7"/>
        <v>Otoriter</v>
      </c>
    </row>
    <row r="149" spans="1:7" hidden="1" x14ac:dyDescent="0.25">
      <c r="A149" s="12">
        <f>O!J142</f>
        <v>2.75</v>
      </c>
      <c r="B149" s="12">
        <f>D!K142</f>
        <v>1.5</v>
      </c>
      <c r="C149" s="12">
        <f>P!I142</f>
        <v>1.4285714285714286</v>
      </c>
      <c r="D149" s="12">
        <f>A!F142</f>
        <v>1.5</v>
      </c>
      <c r="E149">
        <f t="shared" si="8"/>
        <v>141</v>
      </c>
      <c r="F149">
        <f t="shared" si="6"/>
        <v>1</v>
      </c>
      <c r="G149" t="str">
        <f t="shared" si="7"/>
        <v>Otoriter</v>
      </c>
    </row>
  </sheetData>
  <autoFilter ref="A8:J149">
    <filterColumn colId="6">
      <filters>
        <filter val="Demokratis"/>
      </filters>
    </filterColumn>
  </autoFilter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O</vt:lpstr>
      <vt:lpstr>D</vt:lpstr>
      <vt:lpstr>P</vt:lpstr>
      <vt:lpstr>A</vt:lpstr>
      <vt:lpstr>per KK</vt:lpstr>
      <vt:lpstr>KK (A)</vt:lpstr>
      <vt:lpstr>KK (P)</vt:lpstr>
      <vt:lpstr>KK (D)</vt:lpstr>
      <vt:lpstr>KK (O)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2018-08-21T06:29:46Z</dcterms:created>
  <dcterms:modified xsi:type="dcterms:W3CDTF">2018-09-10T15:15:14Z</dcterms:modified>
</cp:coreProperties>
</file>